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\Backup\Agr-econ\Agr-econ\Value Chian Training\"/>
    </mc:Choice>
  </mc:AlternateContent>
  <xr:revisionPtr revIDLastSave="0" documentId="13_ncr:1_{0608661C-444A-459E-89A4-F99DA196A335}" xr6:coauthVersionLast="47" xr6:coauthVersionMax="47" xr10:uidLastSave="{00000000-0000-0000-0000-000000000000}"/>
  <bookViews>
    <workbookView xWindow="2250" yWindow="2115" windowWidth="21600" windowHeight="11295" xr2:uid="{00000000-000D-0000-FFFF-FFFF00000000}"/>
  </bookViews>
  <sheets>
    <sheet name="ผู้จำหน่ายพันธุ์ปลาST" sheetId="9" r:id="rId1"/>
    <sheet name="ผู้จำหน่ายอาหารสัตว์ (ST)" sheetId="11" r:id="rId2"/>
    <sheet name="เกษตรกรST" sheetId="10" r:id="rId3"/>
    <sheet name="พ่อค้ารวบรวม (ST)" sheetId="12" r:id="rId4"/>
    <sheet name="พ่อค้าตลาดปลายทาง (ST)" sheetId="13" r:id="rId5"/>
    <sheet name="compareall (ST)" sheetId="1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9" l="1"/>
  <c r="S42" i="13"/>
  <c r="T51" i="13"/>
  <c r="R50" i="13"/>
  <c r="Q50" i="13"/>
  <c r="S50" i="13"/>
  <c r="R49" i="13"/>
  <c r="S49" i="13"/>
  <c r="Q49" i="13"/>
  <c r="R48" i="13"/>
  <c r="S48" i="13"/>
  <c r="Q48" i="13"/>
  <c r="R47" i="13"/>
  <c r="R51" i="13"/>
  <c r="Q47" i="13"/>
  <c r="S47" i="13"/>
  <c r="S51" i="13"/>
  <c r="Q42" i="13"/>
  <c r="R41" i="13"/>
  <c r="S41" i="13"/>
  <c r="Q41" i="13"/>
  <c r="R40" i="13"/>
  <c r="R42" i="13"/>
  <c r="Q40" i="13"/>
  <c r="R39" i="13"/>
  <c r="Q39" i="13"/>
  <c r="S39" i="13"/>
  <c r="Q38" i="13"/>
  <c r="R37" i="13"/>
  <c r="S37" i="13"/>
  <c r="Q37" i="13"/>
  <c r="R36" i="13"/>
  <c r="R38" i="13"/>
  <c r="Q36" i="13"/>
  <c r="R30" i="13"/>
  <c r="Q30" i="13"/>
  <c r="S30" i="13"/>
  <c r="R29" i="13"/>
  <c r="S29" i="13"/>
  <c r="Q29" i="13"/>
  <c r="Q31" i="13"/>
  <c r="R28" i="13"/>
  <c r="R31" i="13"/>
  <c r="Q28" i="13"/>
  <c r="R23" i="13"/>
  <c r="Q23" i="13"/>
  <c r="S23" i="13"/>
  <c r="R22" i="13"/>
  <c r="S22" i="13"/>
  <c r="Q22" i="13"/>
  <c r="Q24" i="13"/>
  <c r="R21" i="13"/>
  <c r="R24" i="13"/>
  <c r="Q21" i="13"/>
  <c r="T20" i="13"/>
  <c r="R19" i="13"/>
  <c r="Q19" i="13"/>
  <c r="S19" i="13"/>
  <c r="S18" i="13"/>
  <c r="R18" i="13"/>
  <c r="Q18" i="13"/>
  <c r="S17" i="13"/>
  <c r="R17" i="13"/>
  <c r="Q17" i="13"/>
  <c r="R16" i="13"/>
  <c r="R20" i="13"/>
  <c r="Q16" i="13"/>
  <c r="Q20" i="13"/>
  <c r="S14" i="13"/>
  <c r="R14" i="13"/>
  <c r="R15" i="13"/>
  <c r="Q14" i="13"/>
  <c r="Q15" i="13"/>
  <c r="S13" i="13"/>
  <c r="S15" i="13"/>
  <c r="R13" i="13"/>
  <c r="Q13" i="13"/>
  <c r="R11" i="13"/>
  <c r="Q11" i="13"/>
  <c r="S11" i="13"/>
  <c r="S10" i="13"/>
  <c r="R10" i="13"/>
  <c r="R12" i="13"/>
  <c r="Q10" i="13"/>
  <c r="Q12" i="13"/>
  <c r="S9" i="13"/>
  <c r="S12" i="13"/>
  <c r="R9" i="13"/>
  <c r="Q9" i="13"/>
  <c r="R7" i="13"/>
  <c r="Q7" i="13"/>
  <c r="S7" i="13"/>
  <c r="S6" i="13"/>
  <c r="R6" i="13"/>
  <c r="R8" i="13"/>
  <c r="Q6" i="13"/>
  <c r="Q8" i="13"/>
  <c r="S5" i="13"/>
  <c r="R5" i="13"/>
  <c r="Q5" i="13"/>
  <c r="P51" i="12"/>
  <c r="N50" i="12"/>
  <c r="M50" i="12"/>
  <c r="O50" i="12"/>
  <c r="N49" i="12"/>
  <c r="M49" i="12"/>
  <c r="O49" i="12"/>
  <c r="O48" i="12"/>
  <c r="N48" i="12"/>
  <c r="M48" i="12"/>
  <c r="N47" i="12"/>
  <c r="N51" i="12"/>
  <c r="M47" i="12"/>
  <c r="O47" i="12"/>
  <c r="O51" i="12"/>
  <c r="P42" i="12"/>
  <c r="N41" i="12"/>
  <c r="N42" i="12"/>
  <c r="M41" i="12"/>
  <c r="M42" i="12"/>
  <c r="O40" i="12"/>
  <c r="N40" i="12"/>
  <c r="M40" i="12"/>
  <c r="N39" i="12"/>
  <c r="M39" i="12"/>
  <c r="O39" i="12"/>
  <c r="P38" i="12"/>
  <c r="M38" i="12"/>
  <c r="N37" i="12"/>
  <c r="O37" i="12"/>
  <c r="O38" i="12"/>
  <c r="M37" i="12"/>
  <c r="O36" i="12"/>
  <c r="N36" i="12"/>
  <c r="M36" i="12"/>
  <c r="N34" i="12"/>
  <c r="M34" i="12"/>
  <c r="O34" i="12"/>
  <c r="N33" i="12"/>
  <c r="N35" i="12"/>
  <c r="M33" i="12"/>
  <c r="M35" i="12"/>
  <c r="O32" i="12"/>
  <c r="N32" i="12"/>
  <c r="M32" i="12"/>
  <c r="P31" i="12"/>
  <c r="N30" i="12"/>
  <c r="M30" i="12"/>
  <c r="M31" i="12"/>
  <c r="O29" i="12"/>
  <c r="N29" i="12"/>
  <c r="N31" i="12"/>
  <c r="M29" i="12"/>
  <c r="N28" i="12"/>
  <c r="M28" i="12"/>
  <c r="O28" i="12"/>
  <c r="P24" i="12"/>
  <c r="N23" i="12"/>
  <c r="N24" i="12"/>
  <c r="M23" i="12"/>
  <c r="O23" i="12"/>
  <c r="O22" i="12"/>
  <c r="N22" i="12"/>
  <c r="M22" i="12"/>
  <c r="N21" i="12"/>
  <c r="M21" i="12"/>
  <c r="O21" i="12"/>
  <c r="O24" i="12"/>
  <c r="P20" i="12"/>
  <c r="M20" i="12"/>
  <c r="N19" i="12"/>
  <c r="O19" i="12"/>
  <c r="M19" i="12"/>
  <c r="O18" i="12"/>
  <c r="N18" i="12"/>
  <c r="M18" i="12"/>
  <c r="N17" i="12"/>
  <c r="O17" i="12"/>
  <c r="M17" i="12"/>
  <c r="N16" i="12"/>
  <c r="N20" i="12"/>
  <c r="M16" i="12"/>
  <c r="O16" i="12"/>
  <c r="O20" i="12"/>
  <c r="P15" i="12"/>
  <c r="N15" i="12"/>
  <c r="N14" i="12"/>
  <c r="M14" i="12"/>
  <c r="O14" i="12"/>
  <c r="N13" i="12"/>
  <c r="M13" i="12"/>
  <c r="M15" i="12"/>
  <c r="P12" i="12"/>
  <c r="N12" i="12"/>
  <c r="M12" i="12"/>
  <c r="O11" i="12"/>
  <c r="N11" i="12"/>
  <c r="M11" i="12"/>
  <c r="N10" i="12"/>
  <c r="M10" i="12"/>
  <c r="O10" i="12"/>
  <c r="N9" i="12"/>
  <c r="M9" i="12"/>
  <c r="O9" i="12"/>
  <c r="O12" i="12"/>
  <c r="P8" i="12"/>
  <c r="N8" i="12"/>
  <c r="O7" i="12"/>
  <c r="N7" i="12"/>
  <c r="M7" i="12"/>
  <c r="N6" i="12"/>
  <c r="M6" i="12"/>
  <c r="O6" i="12"/>
  <c r="N5" i="12"/>
  <c r="M5" i="12"/>
  <c r="O5" i="12"/>
  <c r="O8" i="12"/>
  <c r="S51" i="11"/>
  <c r="Q50" i="11"/>
  <c r="P50" i="11"/>
  <c r="R50" i="11"/>
  <c r="Q49" i="11"/>
  <c r="P49" i="11"/>
  <c r="R49" i="11"/>
  <c r="Q48" i="11"/>
  <c r="R48" i="11"/>
  <c r="P48" i="11"/>
  <c r="Q47" i="11"/>
  <c r="Q51" i="11"/>
  <c r="P47" i="11"/>
  <c r="R47" i="11"/>
  <c r="R51" i="11"/>
  <c r="Q41" i="11"/>
  <c r="P41" i="11"/>
  <c r="P42" i="11"/>
  <c r="Q40" i="11"/>
  <c r="R40" i="11"/>
  <c r="P40" i="11"/>
  <c r="Q39" i="11"/>
  <c r="Q42" i="11"/>
  <c r="P39" i="11"/>
  <c r="R39" i="11"/>
  <c r="Q37" i="11"/>
  <c r="P37" i="11"/>
  <c r="R37" i="11"/>
  <c r="Q36" i="11"/>
  <c r="R36" i="11"/>
  <c r="R38" i="11"/>
  <c r="P36" i="11"/>
  <c r="Q34" i="11"/>
  <c r="P34" i="11"/>
  <c r="R34" i="11"/>
  <c r="Q33" i="11"/>
  <c r="P33" i="11"/>
  <c r="R33" i="11"/>
  <c r="Q32" i="11"/>
  <c r="Q35" i="11"/>
  <c r="P32" i="11"/>
  <c r="P35" i="11"/>
  <c r="S31" i="11"/>
  <c r="Q30" i="11"/>
  <c r="P30" i="11"/>
  <c r="R30" i="11"/>
  <c r="Q29" i="11"/>
  <c r="P29" i="11"/>
  <c r="R29" i="11"/>
  <c r="R28" i="11"/>
  <c r="R31" i="11"/>
  <c r="Q28" i="11"/>
  <c r="Q31" i="11"/>
  <c r="P28" i="11"/>
  <c r="P31" i="11"/>
  <c r="S24" i="11"/>
  <c r="Q23" i="11"/>
  <c r="P23" i="11"/>
  <c r="R23" i="11"/>
  <c r="Q22" i="11"/>
  <c r="P22" i="11"/>
  <c r="R22" i="11"/>
  <c r="Q21" i="11"/>
  <c r="Q24" i="11"/>
  <c r="P21" i="11"/>
  <c r="R21" i="11"/>
  <c r="Q19" i="11"/>
  <c r="P19" i="11"/>
  <c r="R19" i="11"/>
  <c r="Q18" i="11"/>
  <c r="P18" i="11"/>
  <c r="R18" i="11"/>
  <c r="Q17" i="11"/>
  <c r="P17" i="11"/>
  <c r="R17" i="11"/>
  <c r="Q16" i="11"/>
  <c r="Q20" i="11"/>
  <c r="P16" i="11"/>
  <c r="R16" i="11"/>
  <c r="R20" i="11"/>
  <c r="Q14" i="11"/>
  <c r="Q15" i="11"/>
  <c r="P14" i="11"/>
  <c r="P15" i="11"/>
  <c r="Q13" i="11"/>
  <c r="P13" i="11"/>
  <c r="R13" i="11"/>
  <c r="S12" i="11"/>
  <c r="Q11" i="11"/>
  <c r="P11" i="11"/>
  <c r="R11" i="11"/>
  <c r="Q10" i="11"/>
  <c r="R10" i="11"/>
  <c r="P10" i="11"/>
  <c r="Q9" i="11"/>
  <c r="Q12" i="11"/>
  <c r="P9" i="11"/>
  <c r="R9" i="11"/>
  <c r="R12" i="11"/>
  <c r="Q7" i="11"/>
  <c r="P7" i="11"/>
  <c r="R7" i="11"/>
  <c r="Q6" i="11"/>
  <c r="R6" i="11"/>
  <c r="P6" i="11"/>
  <c r="Q5" i="11"/>
  <c r="Q8" i="11"/>
  <c r="P5" i="11"/>
  <c r="R5" i="11"/>
  <c r="R8" i="11"/>
  <c r="AW5" i="10"/>
  <c r="AX52" i="10"/>
  <c r="AW52" i="10"/>
  <c r="AY52" i="10"/>
  <c r="AX51" i="10"/>
  <c r="AW51" i="10"/>
  <c r="AX50" i="10"/>
  <c r="AW50" i="10"/>
  <c r="AY50" i="10"/>
  <c r="AX49" i="10"/>
  <c r="AW49" i="10"/>
  <c r="AW53" i="10"/>
  <c r="AX43" i="10"/>
  <c r="AX44" i="10"/>
  <c r="AW43" i="10"/>
  <c r="AW44" i="10"/>
  <c r="AX42" i="10"/>
  <c r="AW42" i="10"/>
  <c r="AX41" i="10"/>
  <c r="AW41" i="10"/>
  <c r="AY41" i="10"/>
  <c r="AX39" i="10"/>
  <c r="AW39" i="10"/>
  <c r="AY39" i="10"/>
  <c r="AX38" i="10"/>
  <c r="AX40" i="10"/>
  <c r="AW38" i="10"/>
  <c r="AY38" i="10"/>
  <c r="AY40" i="10"/>
  <c r="AX36" i="10"/>
  <c r="AY36" i="10"/>
  <c r="AW36" i="10"/>
  <c r="AX35" i="10"/>
  <c r="AW35" i="10"/>
  <c r="AY35" i="10"/>
  <c r="AX34" i="10"/>
  <c r="AW34" i="10"/>
  <c r="AW37" i="10"/>
  <c r="AX32" i="10"/>
  <c r="AW32" i="10"/>
  <c r="AX31" i="10"/>
  <c r="AW31" i="10"/>
  <c r="AY31" i="10"/>
  <c r="AX30" i="10"/>
  <c r="AX33" i="10"/>
  <c r="AW30" i="10"/>
  <c r="AX25" i="10"/>
  <c r="AW25" i="10"/>
  <c r="AY25" i="10"/>
  <c r="AX24" i="10"/>
  <c r="AW24" i="10"/>
  <c r="AY24" i="10"/>
  <c r="AX23" i="10"/>
  <c r="AW23" i="10"/>
  <c r="AW26" i="10"/>
  <c r="AX21" i="10"/>
  <c r="AW21" i="10"/>
  <c r="AX20" i="10"/>
  <c r="AW20" i="10"/>
  <c r="AY20" i="10"/>
  <c r="AX19" i="10"/>
  <c r="AW19" i="10"/>
  <c r="AX18" i="10"/>
  <c r="AW18" i="10"/>
  <c r="AY18" i="10"/>
  <c r="AX16" i="10"/>
  <c r="AW16" i="10"/>
  <c r="AY16" i="10"/>
  <c r="AX15" i="10"/>
  <c r="AX17" i="10"/>
  <c r="AW15" i="10"/>
  <c r="AY15" i="10"/>
  <c r="AY17" i="10"/>
  <c r="AX13" i="10"/>
  <c r="AW13" i="10"/>
  <c r="AX12" i="10"/>
  <c r="AW12" i="10"/>
  <c r="AY12" i="10"/>
  <c r="AX11" i="10"/>
  <c r="AW11" i="10"/>
  <c r="AY11" i="10"/>
  <c r="AX10" i="10"/>
  <c r="AW10" i="10"/>
  <c r="AY10" i="10"/>
  <c r="AX8" i="10"/>
  <c r="AW8" i="10"/>
  <c r="AY8" i="10"/>
  <c r="AX7" i="10"/>
  <c r="AY7" i="10"/>
  <c r="AY9" i="10"/>
  <c r="AW7" i="10"/>
  <c r="AX6" i="10"/>
  <c r="AW6" i="10"/>
  <c r="AY6" i="10"/>
  <c r="AX5" i="10"/>
  <c r="E53" i="9"/>
  <c r="E52" i="9"/>
  <c r="E51" i="9"/>
  <c r="E50" i="9"/>
  <c r="G49" i="9"/>
  <c r="F49" i="9"/>
  <c r="E44" i="9"/>
  <c r="E43" i="9"/>
  <c r="E42" i="9"/>
  <c r="G41" i="9"/>
  <c r="F41" i="9"/>
  <c r="E40" i="9"/>
  <c r="E39" i="9"/>
  <c r="G38" i="9"/>
  <c r="F38" i="9"/>
  <c r="E37" i="9"/>
  <c r="E36" i="9"/>
  <c r="E35" i="9"/>
  <c r="G34" i="9"/>
  <c r="F34" i="9"/>
  <c r="E33" i="9"/>
  <c r="E32" i="9"/>
  <c r="G30" i="9"/>
  <c r="E31" i="9"/>
  <c r="F30" i="9"/>
  <c r="E26" i="9"/>
  <c r="E25" i="9"/>
  <c r="E24" i="9"/>
  <c r="G23" i="9"/>
  <c r="F23" i="9"/>
  <c r="E22" i="9"/>
  <c r="E21" i="9"/>
  <c r="E20" i="9"/>
  <c r="E19" i="9"/>
  <c r="G18" i="9"/>
  <c r="F18" i="9"/>
  <c r="E17" i="9"/>
  <c r="E16" i="9"/>
  <c r="G15" i="9"/>
  <c r="F15" i="9"/>
  <c r="E14" i="9"/>
  <c r="E13" i="9"/>
  <c r="E12" i="9"/>
  <c r="E11" i="9"/>
  <c r="G10" i="9"/>
  <c r="F10" i="9"/>
  <c r="E9" i="9"/>
  <c r="E8" i="9"/>
  <c r="E7" i="9"/>
  <c r="E6" i="9"/>
  <c r="F5" i="9"/>
  <c r="AY5" i="10"/>
  <c r="AY42" i="10"/>
  <c r="S8" i="13"/>
  <c r="S21" i="13"/>
  <c r="S24" i="13"/>
  <c r="S28" i="13"/>
  <c r="S31" i="13"/>
  <c r="S36" i="13"/>
  <c r="S38" i="13"/>
  <c r="S40" i="13"/>
  <c r="Q51" i="13"/>
  <c r="S16" i="13"/>
  <c r="S20" i="13"/>
  <c r="M8" i="12"/>
  <c r="O33" i="12"/>
  <c r="O35" i="12"/>
  <c r="O30" i="12"/>
  <c r="O31" i="12"/>
  <c r="O41" i="12"/>
  <c r="O42" i="12"/>
  <c r="N38" i="12"/>
  <c r="O13" i="12"/>
  <c r="O15" i="12"/>
  <c r="M51" i="12"/>
  <c r="M24" i="12"/>
  <c r="R24" i="11"/>
  <c r="P12" i="11"/>
  <c r="P38" i="11"/>
  <c r="P20" i="11"/>
  <c r="P24" i="11"/>
  <c r="Q38" i="11"/>
  <c r="R32" i="11"/>
  <c r="R35" i="11"/>
  <c r="R41" i="11"/>
  <c r="R42" i="11"/>
  <c r="P8" i="11"/>
  <c r="P51" i="11"/>
  <c r="R14" i="11"/>
  <c r="R15" i="11"/>
  <c r="AY49" i="10"/>
  <c r="AY23" i="10"/>
  <c r="AW17" i="10"/>
  <c r="AX53" i="10"/>
  <c r="AX22" i="10"/>
  <c r="AY51" i="10"/>
  <c r="AY53" i="10"/>
  <c r="AY32" i="10"/>
  <c r="AY33" i="10"/>
  <c r="AX14" i="10"/>
  <c r="AW9" i="10"/>
  <c r="AY19" i="10"/>
  <c r="AX37" i="10"/>
  <c r="AW22" i="10"/>
  <c r="AW40" i="10"/>
  <c r="AX9" i="10"/>
  <c r="AY13" i="10"/>
  <c r="AY30" i="10"/>
  <c r="AY43" i="10"/>
  <c r="AY44" i="10"/>
  <c r="AY26" i="10"/>
  <c r="AY14" i="10"/>
  <c r="AY21" i="10"/>
  <c r="AX26" i="10"/>
  <c r="AW33" i="10"/>
  <c r="AW14" i="10"/>
  <c r="AY34" i="10"/>
  <c r="AY37" i="10"/>
  <c r="AY22" i="10"/>
</calcChain>
</file>

<file path=xl/sharedStrings.xml><?xml version="1.0" encoding="utf-8"?>
<sst xmlns="http://schemas.openxmlformats.org/spreadsheetml/2006/main" count="537" uniqueCount="114">
  <si>
    <t>Inbound logistics</t>
  </si>
  <si>
    <t>1 พันธุ์</t>
  </si>
  <si>
    <t>Operation</t>
  </si>
  <si>
    <t>Outbound logistics</t>
  </si>
  <si>
    <t>Marketing and sales</t>
  </si>
  <si>
    <t>Service</t>
  </si>
  <si>
    <t>Total</t>
  </si>
  <si>
    <t>Support activities</t>
  </si>
  <si>
    <t>Total (primary act)</t>
  </si>
  <si>
    <t>weight</t>
  </si>
  <si>
    <t>rating</t>
  </si>
  <si>
    <t>Score</t>
  </si>
  <si>
    <t>2อาหารสัตว์</t>
  </si>
  <si>
    <t>3เครื่องมือ</t>
  </si>
  <si>
    <t>4น้ำ</t>
  </si>
  <si>
    <t>1ความรู้ในการเพาะเลี้ยง</t>
  </si>
  <si>
    <t>2การเลี้ยง</t>
  </si>
  <si>
    <t>3การเก็บเกี่ยว</t>
  </si>
  <si>
    <t>4คุณภาพ</t>
  </si>
  <si>
    <t>1การจำหน่าย</t>
  </si>
  <si>
    <t>2การขนส่ง</t>
  </si>
  <si>
    <t>1ผลิตภัณฑ์</t>
  </si>
  <si>
    <t>2ราคา</t>
  </si>
  <si>
    <t>3ช่องทางการจัดจำหน่าย</t>
  </si>
  <si>
    <t>4การส่งเสริมการขาย</t>
  </si>
  <si>
    <t>Primary activities</t>
  </si>
  <si>
    <t>Total (Support act)</t>
  </si>
  <si>
    <t>Firm infrastructure</t>
  </si>
  <si>
    <t>1การบริหารด้านการเงิน</t>
  </si>
  <si>
    <t>2การบริหารด้านคุณภาพ</t>
  </si>
  <si>
    <t>3การบริหารงานทั่วไป</t>
  </si>
  <si>
    <t>Human Resource Manage</t>
  </si>
  <si>
    <t>1วิธีการเลือกพนักงาน</t>
  </si>
  <si>
    <t>2การฝึกอบรมและการพัฒนา</t>
  </si>
  <si>
    <t>3การจ่ายค่าตอบแทน สวัสดิการ</t>
  </si>
  <si>
    <t>Technology Development</t>
  </si>
  <si>
    <t>2เทคโนโลยีสารสนเทศ</t>
  </si>
  <si>
    <t>Procurement</t>
  </si>
  <si>
    <t>1การให้ credit</t>
  </si>
  <si>
    <t>2อำนาจการต่อรองราคา</t>
  </si>
  <si>
    <t>3จำนวนซัพพลายเออร์</t>
  </si>
  <si>
    <t>1 การจัดหาสินค้า</t>
  </si>
  <si>
    <t>2การตรวจสอบคุณภาพ</t>
  </si>
  <si>
    <t>3การเก็บรักษา</t>
  </si>
  <si>
    <t>1แหล่งผลิต</t>
  </si>
  <si>
    <t>2คุณภาพ</t>
  </si>
  <si>
    <t>3เวลา</t>
  </si>
  <si>
    <t>1 คุณภาพอาหารสัตว์</t>
  </si>
  <si>
    <t>2ซัพพลายเออร์</t>
  </si>
  <si>
    <t>1ความรู้ในการทำธุรกิจ</t>
  </si>
  <si>
    <t>2การดูแล</t>
  </si>
  <si>
    <t>3การวางแผน</t>
  </si>
  <si>
    <t>1 พ่อแม่พันธุ์</t>
  </si>
  <si>
    <t>1ความรู้ในการเพาะพันธุ์</t>
  </si>
  <si>
    <t>2การรักษาคุณภาพ</t>
  </si>
  <si>
    <t>Weighted</t>
  </si>
  <si>
    <t>ชื่อ</t>
  </si>
  <si>
    <t>ปัจจัยภายนอก</t>
  </si>
  <si>
    <t>1.การสนับสนุนของภาครัฐ</t>
  </si>
  <si>
    <t>2.การสนับสนุนจากสถาบันการศึกษา</t>
  </si>
  <si>
    <t>3.การสนับสนุนจากภาคเอกชน</t>
  </si>
  <si>
    <t>4.การสนับสนุนจากชุมชน</t>
  </si>
  <si>
    <t xml:space="preserve"> -</t>
  </si>
  <si>
    <t>1เทคโนโลยีด้านการผลิต</t>
  </si>
  <si>
    <t>ลุงจำนงค์</t>
  </si>
  <si>
    <t>total</t>
  </si>
  <si>
    <t>weighted score</t>
  </si>
  <si>
    <t>1การวางแผนในการซื้อ</t>
  </si>
  <si>
    <t>ดา</t>
  </si>
  <si>
    <t>จันทร์สม</t>
  </si>
  <si>
    <t>นงคราญ</t>
  </si>
  <si>
    <t>คำ</t>
  </si>
  <si>
    <t>นายอลงกรณ์</t>
  </si>
  <si>
    <t>โกเหน่ง</t>
  </si>
  <si>
    <t>นายโสภณ</t>
  </si>
  <si>
    <t>นายเจริญ</t>
  </si>
  <si>
    <t>3การจัดเก็บสินค้า</t>
  </si>
  <si>
    <t>2การบริหารงาน</t>
  </si>
  <si>
    <t>เอกพันธ์</t>
  </si>
  <si>
    <t>วัลลภ</t>
  </si>
  <si>
    <t>สายธาร</t>
  </si>
  <si>
    <t>aver weight</t>
  </si>
  <si>
    <t>aver rating</t>
  </si>
  <si>
    <t>average weight</t>
  </si>
  <si>
    <t>average rating</t>
  </si>
  <si>
    <t>2ความรวดเร็ว</t>
  </si>
  <si>
    <t>3การแก้ปัญหาของลูกค้า</t>
  </si>
  <si>
    <t>1ความถูกต้องแม่นยำ</t>
  </si>
  <si>
    <t>total WS</t>
  </si>
  <si>
    <t>total W</t>
  </si>
  <si>
    <t>ระดับผลการดำเนินงาน</t>
  </si>
  <si>
    <t>คะแนนเต็ม</t>
  </si>
  <si>
    <t>External Factors</t>
  </si>
  <si>
    <t>1ณรงค์ (พ่อ)</t>
  </si>
  <si>
    <t>2จำนง</t>
  </si>
  <si>
    <t>3กำนันถวัล</t>
  </si>
  <si>
    <t>4พ่อบุญเป็ง</t>
  </si>
  <si>
    <t>5บุญเรือง</t>
  </si>
  <si>
    <t>6อลงกรณ์</t>
  </si>
  <si>
    <t>7บัวเขีย</t>
  </si>
  <si>
    <t>8เครือวัลย์</t>
  </si>
  <si>
    <t>9อัชวริก</t>
  </si>
  <si>
    <t>10พรพิมล</t>
  </si>
  <si>
    <t>11นายเงิน</t>
  </si>
  <si>
    <t xml:space="preserve">12ณรงค์ </t>
  </si>
  <si>
    <t>13วิโรจน์</t>
  </si>
  <si>
    <t>14ตัน</t>
  </si>
  <si>
    <t>15มาลา</t>
  </si>
  <si>
    <t>Feed mill producer</t>
  </si>
  <si>
    <t>Full Score</t>
  </si>
  <si>
    <t>Breeding producer</t>
  </si>
  <si>
    <t>Aquaculture farmer</t>
  </si>
  <si>
    <t>Collector</t>
  </si>
  <si>
    <t>Midldlemen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</si>
</sst>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0000"/>
    <numFmt numFmtId="166" formatCode="0.0000"/>
    <numFmt numFmtId="167" formatCode="0.000"/>
    <numFmt numFmtId="168" formatCode="_-* #,##0.0000_-;\-* #,##0.000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sz val="16"/>
      <color theme="1"/>
      <name val="AngsanaUPC"/>
      <family val="1"/>
      <charset val="222"/>
    </font>
    <font>
      <sz val="14"/>
      <color theme="1"/>
      <name val="Angsana New"/>
      <family val="1"/>
    </font>
    <font>
      <sz val="1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rgb="FF00B0F0"/>
      <name val="Calibri"/>
      <family val="2"/>
      <charset val="22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4" fillId="0" borderId="0" xfId="0" applyFont="1"/>
    <xf numFmtId="0" fontId="2" fillId="9" borderId="0" xfId="0" applyFont="1" applyFill="1"/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6" borderId="0" xfId="0" applyNumberFormat="1" applyFill="1"/>
    <xf numFmtId="164" fontId="0" fillId="0" borderId="0" xfId="0" applyNumberFormat="1"/>
    <xf numFmtId="0" fontId="0" fillId="7" borderId="0" xfId="0" applyFill="1" applyAlignment="1">
      <alignment horizontal="center" vertical="center"/>
    </xf>
    <xf numFmtId="0" fontId="0" fillId="10" borderId="0" xfId="0" applyFill="1"/>
    <xf numFmtId="0" fontId="6" fillId="11" borderId="0" xfId="0" applyFont="1" applyFill="1"/>
    <xf numFmtId="0" fontId="6" fillId="11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1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2" fontId="2" fillId="12" borderId="0" xfId="0" applyNumberFormat="1" applyFont="1" applyFill="1"/>
    <xf numFmtId="164" fontId="2" fillId="12" borderId="0" xfId="0" applyNumberFormat="1" applyFont="1" applyFill="1"/>
    <xf numFmtId="0" fontId="2" fillId="0" borderId="0" xfId="0" applyFont="1"/>
    <xf numFmtId="0" fontId="2" fillId="4" borderId="0" xfId="0" applyFont="1" applyFill="1"/>
    <xf numFmtId="2" fontId="0" fillId="0" borderId="0" xfId="0" applyNumberFormat="1" applyAlignment="1">
      <alignment horizontal="center"/>
    </xf>
    <xf numFmtId="2" fontId="2" fillId="12" borderId="0" xfId="0" applyNumberFormat="1" applyFont="1" applyFill="1" applyAlignment="1">
      <alignment horizontal="center"/>
    </xf>
    <xf numFmtId="0" fontId="0" fillId="8" borderId="0" xfId="0" applyFill="1" applyAlignment="1">
      <alignment horizontal="right" vertical="center"/>
    </xf>
    <xf numFmtId="167" fontId="6" fillId="0" borderId="0" xfId="0" applyNumberFormat="1" applyFont="1"/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6" fillId="0" borderId="0" xfId="0" applyNumberFormat="1" applyFont="1"/>
    <xf numFmtId="165" fontId="0" fillId="0" borderId="0" xfId="0" applyNumberFormat="1"/>
    <xf numFmtId="167" fontId="2" fillId="12" borderId="0" xfId="0" applyNumberFormat="1" applyFont="1" applyFill="1"/>
    <xf numFmtId="2" fontId="2" fillId="4" borderId="0" xfId="0" applyNumberFormat="1" applyFont="1" applyFill="1"/>
    <xf numFmtId="2" fontId="0" fillId="7" borderId="0" xfId="0" applyNumberFormat="1" applyFill="1"/>
    <xf numFmtId="0" fontId="3" fillId="0" borderId="0" xfId="0" applyFont="1"/>
    <xf numFmtId="0" fontId="6" fillId="0" borderId="0" xfId="0" applyFont="1"/>
    <xf numFmtId="168" fontId="1" fillId="0" borderId="0" xfId="1" applyNumberFormat="1" applyFont="1"/>
    <xf numFmtId="2" fontId="3" fillId="0" borderId="0" xfId="0" applyNumberFormat="1" applyFont="1"/>
    <xf numFmtId="0" fontId="8" fillId="0" borderId="0" xfId="0" applyFont="1"/>
    <xf numFmtId="164" fontId="2" fillId="0" borderId="0" xfId="0" applyNumberFormat="1" applyFont="1"/>
    <xf numFmtId="2" fontId="8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6" sqref="G6"/>
    </sheetView>
  </sheetViews>
  <sheetFormatPr defaultRowHeight="15"/>
  <cols>
    <col min="2" max="2" width="26.7109375" bestFit="1" customWidth="1"/>
    <col min="3" max="3" width="7.85546875" bestFit="1" customWidth="1"/>
    <col min="6" max="6" width="9" customWidth="1"/>
    <col min="10" max="10" width="2.85546875" bestFit="1" customWidth="1"/>
    <col min="11" max="11" width="22.42578125" bestFit="1" customWidth="1"/>
    <col min="12" max="12" width="19.28515625" bestFit="1" customWidth="1"/>
    <col min="13" max="13" width="9.140625" bestFit="1" customWidth="1"/>
  </cols>
  <sheetData>
    <row r="1" spans="2:13">
      <c r="C1" s="7" t="s">
        <v>56</v>
      </c>
      <c r="D1" s="7"/>
      <c r="E1" s="7"/>
      <c r="F1" s="33" t="s">
        <v>89</v>
      </c>
      <c r="G1" s="33" t="s">
        <v>88</v>
      </c>
    </row>
    <row r="2" spans="2:13">
      <c r="C2" s="18" t="s">
        <v>64</v>
      </c>
      <c r="D2" s="7"/>
      <c r="E2" s="7" t="s">
        <v>55</v>
      </c>
    </row>
    <row r="3" spans="2:13">
      <c r="C3" s="8" t="s">
        <v>9</v>
      </c>
      <c r="D3" s="8" t="s">
        <v>10</v>
      </c>
      <c r="E3" s="8" t="s">
        <v>11</v>
      </c>
      <c r="F3" s="14"/>
    </row>
    <row r="4" spans="2:13">
      <c r="B4" s="2" t="s">
        <v>25</v>
      </c>
      <c r="C4" s="8"/>
      <c r="D4" s="8"/>
      <c r="E4" s="8"/>
      <c r="F4" s="14"/>
    </row>
    <row r="5" spans="2:13">
      <c r="B5" s="1" t="s">
        <v>0</v>
      </c>
      <c r="C5" s="7"/>
      <c r="D5" s="7"/>
      <c r="E5" s="7"/>
      <c r="F5" s="43">
        <f>SUM(C6:C9)</f>
        <v>1</v>
      </c>
      <c r="G5" s="43">
        <f>SUM(E6:E9)</f>
        <v>4.7</v>
      </c>
    </row>
    <row r="6" spans="2:13">
      <c r="B6" t="s">
        <v>52</v>
      </c>
      <c r="C6" s="44">
        <v>0.3</v>
      </c>
      <c r="D6" s="44">
        <v>4</v>
      </c>
      <c r="E6" s="44">
        <f>C6*D6</f>
        <v>1.2</v>
      </c>
      <c r="L6" t="s">
        <v>90</v>
      </c>
      <c r="M6" t="s">
        <v>91</v>
      </c>
    </row>
    <row r="7" spans="2:13">
      <c r="B7" t="s">
        <v>12</v>
      </c>
      <c r="C7" s="44">
        <v>0.2</v>
      </c>
      <c r="D7" s="44">
        <v>5</v>
      </c>
      <c r="E7" s="44">
        <f t="shared" ref="E7:E26" si="0">C7*D7</f>
        <v>1</v>
      </c>
      <c r="J7">
        <v>1</v>
      </c>
      <c r="K7" s="1" t="s">
        <v>0</v>
      </c>
      <c r="L7" s="40"/>
      <c r="M7">
        <v>5</v>
      </c>
    </row>
    <row r="8" spans="2:13">
      <c r="B8" t="s">
        <v>13</v>
      </c>
      <c r="C8" s="44">
        <v>0.2</v>
      </c>
      <c r="D8" s="44">
        <v>5</v>
      </c>
      <c r="E8" s="44">
        <f t="shared" si="0"/>
        <v>1</v>
      </c>
      <c r="J8">
        <v>2</v>
      </c>
      <c r="K8" s="1" t="s">
        <v>2</v>
      </c>
      <c r="M8">
        <v>5</v>
      </c>
    </row>
    <row r="9" spans="2:13">
      <c r="B9" t="s">
        <v>14</v>
      </c>
      <c r="C9" s="44">
        <v>0.3</v>
      </c>
      <c r="D9" s="44">
        <v>5</v>
      </c>
      <c r="E9" s="44">
        <f t="shared" si="0"/>
        <v>1.5</v>
      </c>
      <c r="J9">
        <v>3</v>
      </c>
      <c r="K9" s="1" t="s">
        <v>3</v>
      </c>
      <c r="M9">
        <v>5</v>
      </c>
    </row>
    <row r="10" spans="2:13">
      <c r="B10" s="1" t="s">
        <v>2</v>
      </c>
      <c r="C10" s="7"/>
      <c r="D10" s="7"/>
      <c r="E10" s="7"/>
      <c r="F10" s="43">
        <f>SUM(C11:C14)</f>
        <v>1</v>
      </c>
      <c r="G10" s="43">
        <f>SUM(E11:E14)</f>
        <v>4.5999999999999996</v>
      </c>
      <c r="J10">
        <v>4</v>
      </c>
      <c r="K10" s="1" t="s">
        <v>4</v>
      </c>
      <c r="M10">
        <v>5</v>
      </c>
    </row>
    <row r="11" spans="2:13">
      <c r="B11" t="s">
        <v>53</v>
      </c>
      <c r="C11" s="44">
        <v>0.3</v>
      </c>
      <c r="D11" s="44">
        <v>5</v>
      </c>
      <c r="E11" s="44">
        <f t="shared" si="0"/>
        <v>1.5</v>
      </c>
      <c r="J11">
        <v>5</v>
      </c>
      <c r="K11" s="1" t="s">
        <v>5</v>
      </c>
      <c r="M11">
        <v>5</v>
      </c>
    </row>
    <row r="12" spans="2:13">
      <c r="B12" t="s">
        <v>50</v>
      </c>
      <c r="C12" s="44">
        <v>0.2</v>
      </c>
      <c r="D12" s="44">
        <v>4</v>
      </c>
      <c r="E12" s="44">
        <f t="shared" si="0"/>
        <v>0.8</v>
      </c>
      <c r="J12">
        <v>6</v>
      </c>
      <c r="K12" s="1" t="s">
        <v>37</v>
      </c>
      <c r="M12">
        <v>5</v>
      </c>
    </row>
    <row r="13" spans="2:13">
      <c r="B13" t="s">
        <v>17</v>
      </c>
      <c r="C13" s="44">
        <v>0.3</v>
      </c>
      <c r="D13" s="44">
        <v>5</v>
      </c>
      <c r="E13" s="44">
        <f t="shared" si="0"/>
        <v>1.5</v>
      </c>
      <c r="J13">
        <v>7</v>
      </c>
      <c r="K13" s="1" t="s">
        <v>35</v>
      </c>
      <c r="M13">
        <v>5</v>
      </c>
    </row>
    <row r="14" spans="2:13">
      <c r="B14" t="s">
        <v>18</v>
      </c>
      <c r="C14" s="44">
        <v>0.2</v>
      </c>
      <c r="D14" s="44">
        <v>4</v>
      </c>
      <c r="E14" s="44">
        <f t="shared" si="0"/>
        <v>0.8</v>
      </c>
      <c r="J14">
        <v>8</v>
      </c>
      <c r="K14" s="1" t="s">
        <v>31</v>
      </c>
      <c r="M14">
        <v>5</v>
      </c>
    </row>
    <row r="15" spans="2:13">
      <c r="B15" s="1" t="s">
        <v>3</v>
      </c>
      <c r="C15" s="7"/>
      <c r="D15" s="44"/>
      <c r="E15" s="7"/>
      <c r="F15" s="43">
        <f>SUM(C16:C17)</f>
        <v>1</v>
      </c>
      <c r="G15" s="43">
        <f>SUM(E16:E17)</f>
        <v>4</v>
      </c>
      <c r="J15">
        <v>9</v>
      </c>
      <c r="K15" s="1" t="s">
        <v>27</v>
      </c>
      <c r="M15">
        <v>5</v>
      </c>
    </row>
    <row r="16" spans="2:13">
      <c r="B16" t="s">
        <v>19</v>
      </c>
      <c r="C16" s="44">
        <v>0.5</v>
      </c>
      <c r="D16" s="44">
        <v>5</v>
      </c>
      <c r="E16" s="44">
        <f t="shared" si="0"/>
        <v>2.5</v>
      </c>
      <c r="J16">
        <v>10</v>
      </c>
      <c r="K16" s="12" t="s">
        <v>92</v>
      </c>
      <c r="M16">
        <v>5</v>
      </c>
    </row>
    <row r="17" spans="2:7">
      <c r="B17" t="s">
        <v>20</v>
      </c>
      <c r="C17" s="44">
        <v>0.5</v>
      </c>
      <c r="D17" s="44">
        <v>3</v>
      </c>
      <c r="E17" s="44">
        <f t="shared" si="0"/>
        <v>1.5</v>
      </c>
    </row>
    <row r="18" spans="2:7">
      <c r="B18" s="1" t="s">
        <v>4</v>
      </c>
      <c r="C18" s="7"/>
      <c r="D18" s="7"/>
      <c r="E18" s="7"/>
      <c r="F18" s="43">
        <f>SUM(C19:C22)</f>
        <v>1</v>
      </c>
      <c r="G18" s="43">
        <f>SUM(E19:E22)</f>
        <v>3.6</v>
      </c>
    </row>
    <row r="19" spans="2:7">
      <c r="B19" t="s">
        <v>21</v>
      </c>
      <c r="C19" s="44">
        <v>0.3</v>
      </c>
      <c r="D19" s="44">
        <v>4</v>
      </c>
      <c r="E19" s="44">
        <f t="shared" si="0"/>
        <v>1.2</v>
      </c>
    </row>
    <row r="20" spans="2:7">
      <c r="B20" t="s">
        <v>22</v>
      </c>
      <c r="C20" s="44">
        <v>0.3</v>
      </c>
      <c r="D20" s="44">
        <v>4</v>
      </c>
      <c r="E20" s="44">
        <f t="shared" si="0"/>
        <v>1.2</v>
      </c>
    </row>
    <row r="21" spans="2:7">
      <c r="B21" t="s">
        <v>23</v>
      </c>
      <c r="C21" s="44">
        <v>0.2</v>
      </c>
      <c r="D21" s="44">
        <v>3</v>
      </c>
      <c r="E21" s="44">
        <f t="shared" si="0"/>
        <v>0.60000000000000009</v>
      </c>
    </row>
    <row r="22" spans="2:7">
      <c r="B22" t="s">
        <v>24</v>
      </c>
      <c r="C22" s="44">
        <v>0.2</v>
      </c>
      <c r="D22" s="44">
        <v>3</v>
      </c>
      <c r="E22" s="44">
        <f t="shared" si="0"/>
        <v>0.60000000000000009</v>
      </c>
    </row>
    <row r="23" spans="2:7">
      <c r="B23" s="1" t="s">
        <v>5</v>
      </c>
      <c r="C23" s="7"/>
      <c r="D23" s="7"/>
      <c r="E23" s="7"/>
      <c r="F23" s="43">
        <f>SUM(C24:C26)</f>
        <v>1</v>
      </c>
      <c r="G23" s="43">
        <f>SUM(E24:E26)</f>
        <v>3.4</v>
      </c>
    </row>
    <row r="24" spans="2:7">
      <c r="B24" t="s">
        <v>87</v>
      </c>
      <c r="C24" s="44">
        <v>0.4</v>
      </c>
      <c r="D24" s="44">
        <v>4</v>
      </c>
      <c r="E24" s="44">
        <f t="shared" si="0"/>
        <v>1.6</v>
      </c>
    </row>
    <row r="25" spans="2:7">
      <c r="B25" t="s">
        <v>85</v>
      </c>
      <c r="C25" s="44">
        <v>0.3</v>
      </c>
      <c r="D25" s="44">
        <v>3</v>
      </c>
      <c r="E25" s="44">
        <f t="shared" si="0"/>
        <v>0.89999999999999991</v>
      </c>
    </row>
    <row r="26" spans="2:7">
      <c r="B26" t="s">
        <v>86</v>
      </c>
      <c r="C26" s="44">
        <v>0.3</v>
      </c>
      <c r="D26" s="44">
        <v>3</v>
      </c>
      <c r="E26" s="44">
        <f t="shared" si="0"/>
        <v>0.89999999999999991</v>
      </c>
    </row>
    <row r="27" spans="2:7">
      <c r="B27" s="3" t="s">
        <v>8</v>
      </c>
      <c r="C27" s="7"/>
      <c r="D27" s="7"/>
      <c r="E27" s="7"/>
    </row>
    <row r="28" spans="2:7">
      <c r="C28" s="7"/>
      <c r="D28" s="7"/>
      <c r="E28" s="7"/>
    </row>
    <row r="29" spans="2:7">
      <c r="B29" s="2" t="s">
        <v>7</v>
      </c>
      <c r="C29" s="7"/>
      <c r="D29" s="7"/>
      <c r="E29" s="7"/>
    </row>
    <row r="30" spans="2:7">
      <c r="B30" s="1" t="s">
        <v>27</v>
      </c>
      <c r="C30" s="7"/>
      <c r="D30" s="7"/>
      <c r="E30" s="7"/>
      <c r="F30" s="43">
        <f>SUM(C31:C33)</f>
        <v>0.99999999999999989</v>
      </c>
      <c r="G30" s="43">
        <f>SUM(E31:E33)</f>
        <v>3.9999999999999996</v>
      </c>
    </row>
    <row r="31" spans="2:7">
      <c r="B31" t="s">
        <v>28</v>
      </c>
      <c r="C31" s="44">
        <v>0.3</v>
      </c>
      <c r="D31" s="44">
        <v>4</v>
      </c>
      <c r="E31" s="44">
        <f>C31*D31</f>
        <v>1.2</v>
      </c>
    </row>
    <row r="32" spans="2:7">
      <c r="B32" t="s">
        <v>29</v>
      </c>
      <c r="C32" s="44">
        <v>0.35</v>
      </c>
      <c r="D32" s="44">
        <v>4</v>
      </c>
      <c r="E32" s="44">
        <f>C32*D32</f>
        <v>1.4</v>
      </c>
    </row>
    <row r="33" spans="2:7">
      <c r="B33" t="s">
        <v>30</v>
      </c>
      <c r="C33" s="44">
        <v>0.35</v>
      </c>
      <c r="D33" s="44">
        <v>4</v>
      </c>
      <c r="E33" s="44">
        <f>C33*D33</f>
        <v>1.4</v>
      </c>
    </row>
    <row r="34" spans="2:7">
      <c r="B34" s="1" t="s">
        <v>31</v>
      </c>
      <c r="C34" s="7"/>
      <c r="D34" s="7"/>
      <c r="E34" s="7"/>
      <c r="F34" s="43">
        <f>SUM(C35:C37)</f>
        <v>1</v>
      </c>
      <c r="G34" s="43">
        <f>SUM(E35:E37)</f>
        <v>3.3</v>
      </c>
    </row>
    <row r="35" spans="2:7">
      <c r="B35" t="s">
        <v>32</v>
      </c>
      <c r="C35" s="44">
        <v>0.2</v>
      </c>
      <c r="D35" s="44">
        <v>2</v>
      </c>
      <c r="E35" s="44">
        <f>C35*D35</f>
        <v>0.4</v>
      </c>
    </row>
    <row r="36" spans="2:7">
      <c r="B36" t="s">
        <v>33</v>
      </c>
      <c r="C36" s="44">
        <v>0.5</v>
      </c>
      <c r="D36" s="44">
        <v>4</v>
      </c>
      <c r="E36" s="44">
        <f>C36*D36</f>
        <v>2</v>
      </c>
    </row>
    <row r="37" spans="2:7">
      <c r="B37" t="s">
        <v>34</v>
      </c>
      <c r="C37" s="44">
        <v>0.3</v>
      </c>
      <c r="D37" s="44">
        <v>3</v>
      </c>
      <c r="E37" s="44">
        <f>C37*D37</f>
        <v>0.89999999999999991</v>
      </c>
    </row>
    <row r="38" spans="2:7">
      <c r="B38" s="1" t="s">
        <v>35</v>
      </c>
      <c r="C38" s="7"/>
      <c r="D38" s="7"/>
      <c r="E38" s="7"/>
      <c r="F38" s="43">
        <f>SUM(C39:C40)</f>
        <v>1</v>
      </c>
      <c r="G38" s="43">
        <f>SUM(E39:E40)</f>
        <v>4</v>
      </c>
    </row>
    <row r="39" spans="2:7">
      <c r="B39" t="s">
        <v>63</v>
      </c>
      <c r="C39" s="44">
        <v>0.8</v>
      </c>
      <c r="D39" s="44">
        <v>4</v>
      </c>
      <c r="E39" s="44">
        <f>C39*D39</f>
        <v>3.2</v>
      </c>
    </row>
    <row r="40" spans="2:7">
      <c r="B40" t="s">
        <v>36</v>
      </c>
      <c r="C40" s="44">
        <v>0.2</v>
      </c>
      <c r="D40" s="44">
        <v>4</v>
      </c>
      <c r="E40" s="44">
        <f>C40*D40</f>
        <v>0.8</v>
      </c>
    </row>
    <row r="41" spans="2:7">
      <c r="B41" s="1" t="s">
        <v>37</v>
      </c>
      <c r="C41" s="7"/>
      <c r="D41" s="7"/>
      <c r="E41" s="7"/>
      <c r="F41" s="43">
        <f>SUM(C42:C44)</f>
        <v>1</v>
      </c>
      <c r="G41" s="43">
        <f>SUM(E42:E44)</f>
        <v>3.6</v>
      </c>
    </row>
    <row r="42" spans="2:7">
      <c r="B42" t="s">
        <v>38</v>
      </c>
      <c r="C42" s="44">
        <v>0.2</v>
      </c>
      <c r="D42" s="44">
        <v>3</v>
      </c>
      <c r="E42" s="44">
        <f>C42*D42</f>
        <v>0.60000000000000009</v>
      </c>
    </row>
    <row r="43" spans="2:7">
      <c r="B43" t="s">
        <v>39</v>
      </c>
      <c r="C43" s="44">
        <v>0.2</v>
      </c>
      <c r="D43" s="44">
        <v>3</v>
      </c>
      <c r="E43" s="44">
        <f>C43*D43</f>
        <v>0.60000000000000009</v>
      </c>
    </row>
    <row r="44" spans="2:7">
      <c r="B44" t="s">
        <v>40</v>
      </c>
      <c r="C44" s="44">
        <v>0.6</v>
      </c>
      <c r="D44" s="44">
        <v>4</v>
      </c>
      <c r="E44" s="44">
        <f>C44*D44</f>
        <v>2.4</v>
      </c>
    </row>
    <row r="45" spans="2:7">
      <c r="B45" s="3" t="s">
        <v>26</v>
      </c>
      <c r="C45" s="7"/>
      <c r="D45" s="7"/>
      <c r="E45" s="7"/>
    </row>
    <row r="46" spans="2:7">
      <c r="C46" s="7"/>
      <c r="D46" s="7"/>
      <c r="E46" s="7"/>
    </row>
    <row r="47" spans="2:7">
      <c r="B47" s="4" t="s">
        <v>6</v>
      </c>
      <c r="C47" s="7"/>
      <c r="D47" s="7"/>
      <c r="E47" s="7"/>
    </row>
    <row r="49" spans="2:7">
      <c r="B49" s="12" t="s">
        <v>57</v>
      </c>
      <c r="F49" s="43">
        <f>SUM(C50:C53)</f>
        <v>1</v>
      </c>
      <c r="G49" s="43">
        <f>SUM(E50:E53)</f>
        <v>3.6999999999999997</v>
      </c>
    </row>
    <row r="50" spans="2:7" ht="23.25">
      <c r="B50" s="11" t="s">
        <v>58</v>
      </c>
      <c r="C50" s="29">
        <v>0.3</v>
      </c>
      <c r="D50" s="29">
        <v>3</v>
      </c>
      <c r="E50" s="29">
        <f>C50*D50</f>
        <v>0.89999999999999991</v>
      </c>
    </row>
    <row r="51" spans="2:7" ht="23.25">
      <c r="B51" s="11" t="s">
        <v>59</v>
      </c>
      <c r="C51" s="29">
        <v>0.3</v>
      </c>
      <c r="D51" s="29">
        <v>4</v>
      </c>
      <c r="E51" s="29">
        <f>C51*D51</f>
        <v>1.2</v>
      </c>
    </row>
    <row r="52" spans="2:7" ht="23.25">
      <c r="B52" s="11" t="s">
        <v>60</v>
      </c>
      <c r="C52" s="29">
        <v>0</v>
      </c>
      <c r="D52" s="29">
        <v>0</v>
      </c>
      <c r="E52" s="29">
        <f>C52*D52</f>
        <v>0</v>
      </c>
    </row>
    <row r="53" spans="2:7" ht="23.25">
      <c r="B53" s="11" t="s">
        <v>61</v>
      </c>
      <c r="C53" s="29">
        <v>0.4</v>
      </c>
      <c r="D53" s="29">
        <v>4</v>
      </c>
      <c r="E53" s="29">
        <f>C53*D53</f>
        <v>1.6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51"/>
  <sheetViews>
    <sheetView zoomScale="80" zoomScaleNormal="80" workbookViewId="0">
      <pane xSplit="2" ySplit="2" topLeftCell="T3" activePane="bottomRight" state="frozen"/>
      <selection pane="topRight" activeCell="C1" sqref="C1"/>
      <selection pane="bottomLeft" activeCell="A3" sqref="A3"/>
      <selection pane="bottomRight" activeCell="W6" sqref="W6:W15"/>
    </sheetView>
  </sheetViews>
  <sheetFormatPr defaultRowHeight="15"/>
  <cols>
    <col min="2" max="2" width="26.7109375" bestFit="1" customWidth="1"/>
    <col min="3" max="3" width="10.5703125" bestFit="1" customWidth="1"/>
    <col min="6" max="6" width="6.7109375" bestFit="1" customWidth="1"/>
    <col min="9" max="9" width="7.85546875" bestFit="1" customWidth="1"/>
    <col min="12" max="12" width="8.7109375" bestFit="1" customWidth="1"/>
    <col min="15" max="15" width="13.140625" bestFit="1" customWidth="1"/>
    <col min="16" max="16" width="10.28515625" bestFit="1" customWidth="1"/>
    <col min="17" max="17" width="9.5703125" bestFit="1" customWidth="1"/>
    <col min="18" max="18" width="13.5703125" bestFit="1" customWidth="1"/>
    <col min="21" max="21" width="3.28515625" bestFit="1" customWidth="1"/>
    <col min="22" max="22" width="22.42578125" bestFit="1" customWidth="1"/>
    <col min="23" max="23" width="17.7109375" bestFit="1" customWidth="1"/>
    <col min="24" max="24" width="9.140625" bestFit="1" customWidth="1"/>
  </cols>
  <sheetData>
    <row r="1" spans="2:24">
      <c r="C1" s="23" t="s">
        <v>72</v>
      </c>
      <c r="D1" s="7"/>
      <c r="E1" s="7" t="s">
        <v>55</v>
      </c>
      <c r="F1" s="23" t="s">
        <v>73</v>
      </c>
      <c r="G1" s="9"/>
      <c r="H1" s="9" t="s">
        <v>55</v>
      </c>
      <c r="I1" s="23" t="s">
        <v>75</v>
      </c>
      <c r="J1" s="7"/>
      <c r="K1" s="7" t="s">
        <v>55</v>
      </c>
      <c r="L1" s="23" t="s">
        <v>74</v>
      </c>
      <c r="M1" s="9"/>
      <c r="N1" s="9" t="s">
        <v>55</v>
      </c>
      <c r="P1" s="19"/>
      <c r="Q1" s="25"/>
      <c r="R1" s="3"/>
    </row>
    <row r="2" spans="2:24">
      <c r="C2" s="8" t="s">
        <v>9</v>
      </c>
      <c r="D2" s="8" t="s">
        <v>10</v>
      </c>
      <c r="E2" s="8" t="s">
        <v>11</v>
      </c>
      <c r="F2" s="10" t="s">
        <v>9</v>
      </c>
      <c r="G2" s="10" t="s">
        <v>10</v>
      </c>
      <c r="H2" s="10" t="s">
        <v>11</v>
      </c>
      <c r="I2" s="8" t="s">
        <v>9</v>
      </c>
      <c r="J2" s="8" t="s">
        <v>10</v>
      </c>
      <c r="K2" s="8" t="s">
        <v>11</v>
      </c>
      <c r="L2" s="10" t="s">
        <v>9</v>
      </c>
      <c r="M2" s="10" t="s">
        <v>10</v>
      </c>
      <c r="N2" s="10" t="s">
        <v>11</v>
      </c>
      <c r="O2" s="14"/>
      <c r="P2" s="20" t="s">
        <v>81</v>
      </c>
      <c r="Q2" s="26" t="s">
        <v>82</v>
      </c>
      <c r="R2" s="21" t="s">
        <v>66</v>
      </c>
    </row>
    <row r="3" spans="2:24">
      <c r="B3" s="2" t="s">
        <v>25</v>
      </c>
      <c r="C3" s="8"/>
      <c r="D3" s="8"/>
      <c r="E3" s="8"/>
      <c r="F3" s="9"/>
      <c r="G3" s="9"/>
      <c r="H3" s="9"/>
      <c r="I3" s="8"/>
      <c r="J3" s="8"/>
      <c r="K3" s="8"/>
      <c r="L3" s="9"/>
      <c r="M3" s="9"/>
      <c r="N3" s="9"/>
    </row>
    <row r="4" spans="2:24">
      <c r="B4" s="1" t="s">
        <v>0</v>
      </c>
      <c r="C4" s="7"/>
      <c r="D4" s="7"/>
      <c r="E4" s="7"/>
      <c r="F4" s="9"/>
      <c r="G4" s="9"/>
      <c r="H4" s="9"/>
      <c r="I4" s="7"/>
      <c r="J4" s="7"/>
      <c r="K4" s="7"/>
      <c r="L4" s="9"/>
      <c r="M4" s="9"/>
      <c r="N4" s="9"/>
    </row>
    <row r="5" spans="2:24">
      <c r="B5" t="s">
        <v>47</v>
      </c>
      <c r="C5" s="7">
        <v>0.4</v>
      </c>
      <c r="D5" s="7">
        <v>5</v>
      </c>
      <c r="E5" s="7"/>
      <c r="F5" s="9">
        <v>0.5</v>
      </c>
      <c r="G5" s="9">
        <v>5</v>
      </c>
      <c r="H5" s="9"/>
      <c r="I5" s="7">
        <v>0.35</v>
      </c>
      <c r="J5" s="7">
        <v>5</v>
      </c>
      <c r="K5" s="7"/>
      <c r="L5" s="9">
        <v>0.4</v>
      </c>
      <c r="M5" s="9">
        <v>5</v>
      </c>
      <c r="N5" s="9"/>
      <c r="P5" s="27">
        <f t="shared" ref="P5:Q7" si="0">AVERAGE(L5,I5,F5,C5)</f>
        <v>0.41249999999999998</v>
      </c>
      <c r="Q5" s="29">
        <f t="shared" si="0"/>
        <v>5</v>
      </c>
      <c r="R5" s="27">
        <f>P5*Q5</f>
        <v>2.0625</v>
      </c>
      <c r="S5">
        <v>2.0499999999999998</v>
      </c>
      <c r="W5" t="s">
        <v>90</v>
      </c>
      <c r="X5" t="s">
        <v>91</v>
      </c>
    </row>
    <row r="6" spans="2:24">
      <c r="B6" t="s">
        <v>48</v>
      </c>
      <c r="C6" s="7">
        <v>0.25</v>
      </c>
      <c r="D6" s="7">
        <v>4</v>
      </c>
      <c r="E6" s="7"/>
      <c r="F6" s="9">
        <v>0.25</v>
      </c>
      <c r="G6" s="9">
        <v>4</v>
      </c>
      <c r="H6" s="9"/>
      <c r="I6" s="7">
        <v>0.3</v>
      </c>
      <c r="J6" s="7">
        <v>4</v>
      </c>
      <c r="K6" s="7"/>
      <c r="L6" s="9">
        <v>0.3</v>
      </c>
      <c r="M6" s="9">
        <v>4</v>
      </c>
      <c r="N6" s="9"/>
      <c r="P6" s="27">
        <f t="shared" si="0"/>
        <v>0.27500000000000002</v>
      </c>
      <c r="Q6" s="29">
        <f t="shared" si="0"/>
        <v>4</v>
      </c>
      <c r="R6" s="27">
        <f>P6*Q6</f>
        <v>1.1000000000000001</v>
      </c>
      <c r="S6">
        <v>1.1200000000000001</v>
      </c>
      <c r="U6">
        <v>1</v>
      </c>
      <c r="V6" s="1" t="s">
        <v>0</v>
      </c>
      <c r="W6" s="40"/>
      <c r="X6">
        <v>5</v>
      </c>
    </row>
    <row r="7" spans="2:24">
      <c r="B7" t="s">
        <v>76</v>
      </c>
      <c r="C7" s="7">
        <v>0.35</v>
      </c>
      <c r="D7" s="7">
        <v>3</v>
      </c>
      <c r="E7" s="7"/>
      <c r="F7" s="9">
        <v>0.25</v>
      </c>
      <c r="G7" s="9">
        <v>3</v>
      </c>
      <c r="H7" s="9"/>
      <c r="I7" s="7">
        <v>0.35</v>
      </c>
      <c r="J7" s="7">
        <v>3</v>
      </c>
      <c r="K7" s="7"/>
      <c r="L7" s="9">
        <v>0.3</v>
      </c>
      <c r="M7" s="9">
        <v>3</v>
      </c>
      <c r="N7" s="9"/>
      <c r="P7" s="27">
        <f t="shared" si="0"/>
        <v>0.3125</v>
      </c>
      <c r="Q7" s="29">
        <f t="shared" si="0"/>
        <v>3</v>
      </c>
      <c r="R7" s="27">
        <f>P7*Q7</f>
        <v>0.9375</v>
      </c>
      <c r="S7">
        <v>0.93</v>
      </c>
      <c r="U7">
        <v>2</v>
      </c>
      <c r="V7" s="1" t="s">
        <v>2</v>
      </c>
      <c r="X7">
        <v>5</v>
      </c>
    </row>
    <row r="8" spans="2:24">
      <c r="B8" s="1" t="s">
        <v>2</v>
      </c>
      <c r="C8" s="7"/>
      <c r="D8" s="7"/>
      <c r="E8" s="7"/>
      <c r="F8" s="9"/>
      <c r="G8" s="9"/>
      <c r="H8" s="9"/>
      <c r="I8" s="7"/>
      <c r="J8" s="7"/>
      <c r="K8" s="7"/>
      <c r="L8" s="9"/>
      <c r="M8" s="9"/>
      <c r="N8" s="9"/>
      <c r="O8" s="24" t="s">
        <v>65</v>
      </c>
      <c r="P8" s="30">
        <f>SUM(P5:P7)</f>
        <v>1</v>
      </c>
      <c r="Q8" s="30">
        <f>SUM(Q5:Q7)</f>
        <v>12</v>
      </c>
      <c r="R8" s="30">
        <f>SUM(R5:R7)</f>
        <v>4.0999999999999996</v>
      </c>
      <c r="S8" s="49">
        <v>4.0999999999999996</v>
      </c>
      <c r="U8">
        <v>3</v>
      </c>
      <c r="V8" s="1" t="s">
        <v>3</v>
      </c>
      <c r="W8" s="29"/>
      <c r="X8">
        <v>5</v>
      </c>
    </row>
    <row r="9" spans="2:24">
      <c r="B9" t="s">
        <v>49</v>
      </c>
      <c r="C9" s="7">
        <v>0.3</v>
      </c>
      <c r="D9" s="7">
        <v>4</v>
      </c>
      <c r="E9" s="7"/>
      <c r="F9" s="9">
        <v>0.35</v>
      </c>
      <c r="G9" s="9">
        <v>4</v>
      </c>
      <c r="H9" s="9"/>
      <c r="I9" s="7">
        <v>0.3</v>
      </c>
      <c r="J9" s="7">
        <v>4</v>
      </c>
      <c r="K9" s="7"/>
      <c r="L9" s="9">
        <v>0.5</v>
      </c>
      <c r="M9" s="9">
        <v>4</v>
      </c>
      <c r="N9" s="9"/>
      <c r="P9" s="47">
        <f t="shared" ref="P9:Q11" si="1">AVERAGE(L9,I9,F9,C9)</f>
        <v>0.36249999999999999</v>
      </c>
      <c r="Q9" s="29">
        <f t="shared" si="1"/>
        <v>4</v>
      </c>
      <c r="R9" s="27">
        <f>P9*Q9</f>
        <v>1.45</v>
      </c>
      <c r="S9">
        <v>1.44</v>
      </c>
      <c r="U9">
        <v>4</v>
      </c>
      <c r="V9" s="1" t="s">
        <v>4</v>
      </c>
      <c r="X9">
        <v>5</v>
      </c>
    </row>
    <row r="10" spans="2:24">
      <c r="B10" t="s">
        <v>77</v>
      </c>
      <c r="C10" s="7">
        <v>0.4</v>
      </c>
      <c r="D10" s="7">
        <v>3</v>
      </c>
      <c r="E10" s="7"/>
      <c r="F10" s="9">
        <v>0.35</v>
      </c>
      <c r="G10" s="9">
        <v>3</v>
      </c>
      <c r="H10" s="9"/>
      <c r="I10" s="7">
        <v>0.4</v>
      </c>
      <c r="J10" s="7">
        <v>3</v>
      </c>
      <c r="K10" s="7"/>
      <c r="L10" s="9">
        <v>0.25</v>
      </c>
      <c r="M10" s="9">
        <v>3</v>
      </c>
      <c r="N10" s="9"/>
      <c r="P10" s="47">
        <f t="shared" si="1"/>
        <v>0.35</v>
      </c>
      <c r="Q10" s="29">
        <f t="shared" si="1"/>
        <v>3</v>
      </c>
      <c r="R10" s="27">
        <f>P10*Q10</f>
        <v>1.0499999999999998</v>
      </c>
      <c r="S10">
        <v>1.05</v>
      </c>
      <c r="U10">
        <v>5</v>
      </c>
      <c r="V10" s="1" t="s">
        <v>5</v>
      </c>
      <c r="X10">
        <v>5</v>
      </c>
    </row>
    <row r="11" spans="2:24">
      <c r="B11" t="s">
        <v>51</v>
      </c>
      <c r="C11" s="7">
        <v>0.3</v>
      </c>
      <c r="D11" s="7">
        <v>3</v>
      </c>
      <c r="E11" s="7"/>
      <c r="F11" s="9">
        <v>0.3</v>
      </c>
      <c r="G11" s="9">
        <v>3</v>
      </c>
      <c r="H11" s="9"/>
      <c r="I11" s="7">
        <v>0.3</v>
      </c>
      <c r="J11" s="7">
        <v>3</v>
      </c>
      <c r="K11" s="7"/>
      <c r="L11" s="9">
        <v>0.25</v>
      </c>
      <c r="M11" s="9">
        <v>3</v>
      </c>
      <c r="N11" s="9"/>
      <c r="P11" s="47">
        <f t="shared" si="1"/>
        <v>0.28750000000000003</v>
      </c>
      <c r="Q11" s="29">
        <f t="shared" si="1"/>
        <v>3</v>
      </c>
      <c r="R11" s="27">
        <f>P11*Q11</f>
        <v>0.86250000000000004</v>
      </c>
      <c r="S11" s="46">
        <v>0.87</v>
      </c>
      <c r="U11">
        <v>6</v>
      </c>
      <c r="V11" s="1" t="s">
        <v>37</v>
      </c>
      <c r="X11">
        <v>5</v>
      </c>
    </row>
    <row r="12" spans="2:24">
      <c r="B12" s="1" t="s">
        <v>3</v>
      </c>
      <c r="C12" s="7"/>
      <c r="D12" s="7"/>
      <c r="E12" s="7"/>
      <c r="F12" s="9"/>
      <c r="G12" s="9"/>
      <c r="H12" s="9"/>
      <c r="I12" s="7"/>
      <c r="J12" s="7"/>
      <c r="K12" s="7"/>
      <c r="L12" s="9"/>
      <c r="M12" s="9"/>
      <c r="N12" s="9"/>
      <c r="O12" s="24" t="s">
        <v>65</v>
      </c>
      <c r="P12" s="30">
        <f>SUM(P9:P11)</f>
        <v>1</v>
      </c>
      <c r="Q12" s="30">
        <f>SUM(Q9:Q11)</f>
        <v>10</v>
      </c>
      <c r="R12" s="30">
        <f>SUM(R9:R11)</f>
        <v>3.3624999999999998</v>
      </c>
      <c r="S12" s="49">
        <f>SUM(S9:S11)</f>
        <v>3.3600000000000003</v>
      </c>
      <c r="U12">
        <v>7</v>
      </c>
      <c r="V12" s="1" t="s">
        <v>35</v>
      </c>
      <c r="X12">
        <v>5</v>
      </c>
    </row>
    <row r="13" spans="2:24">
      <c r="B13" t="s">
        <v>19</v>
      </c>
      <c r="C13" s="7">
        <v>0.5</v>
      </c>
      <c r="D13" s="7">
        <v>2</v>
      </c>
      <c r="E13" s="7"/>
      <c r="F13" s="9">
        <v>0.7</v>
      </c>
      <c r="G13" s="9">
        <v>2</v>
      </c>
      <c r="H13" s="9"/>
      <c r="I13" s="7">
        <v>0.6</v>
      </c>
      <c r="J13" s="7">
        <v>2</v>
      </c>
      <c r="K13" s="7"/>
      <c r="L13" s="9">
        <v>0.5</v>
      </c>
      <c r="M13" s="9">
        <v>2</v>
      </c>
      <c r="N13" s="9"/>
      <c r="P13" s="28">
        <f>AVERAGE(L13,I13,F13,C13)</f>
        <v>0.57499999999999996</v>
      </c>
      <c r="Q13" s="29">
        <f>AVERAGE(D13,G13,J13,M13)</f>
        <v>2</v>
      </c>
      <c r="R13" s="29">
        <f>P13*Q13</f>
        <v>1.1499999999999999</v>
      </c>
      <c r="S13">
        <v>1.1599999999999999</v>
      </c>
      <c r="U13">
        <v>8</v>
      </c>
      <c r="V13" s="1" t="s">
        <v>31</v>
      </c>
      <c r="W13" s="29"/>
      <c r="X13">
        <v>5</v>
      </c>
    </row>
    <row r="14" spans="2:24">
      <c r="B14" t="s">
        <v>20</v>
      </c>
      <c r="C14" s="7">
        <v>0.5</v>
      </c>
      <c r="D14" s="7">
        <v>2</v>
      </c>
      <c r="E14" s="7"/>
      <c r="F14" s="9">
        <v>0.3</v>
      </c>
      <c r="G14" s="9">
        <v>2</v>
      </c>
      <c r="H14" s="9"/>
      <c r="I14" s="7">
        <v>0.4</v>
      </c>
      <c r="J14" s="7">
        <v>2</v>
      </c>
      <c r="K14" s="7"/>
      <c r="L14" s="9">
        <v>0.5</v>
      </c>
      <c r="M14" s="9">
        <v>2</v>
      </c>
      <c r="N14" s="9"/>
      <c r="P14" s="28">
        <f>AVERAGE(L14,I14,F14,C14)</f>
        <v>0.42499999999999999</v>
      </c>
      <c r="Q14" s="29">
        <f>AVERAGE(D14,G14,J14,M14)</f>
        <v>2</v>
      </c>
      <c r="R14" s="29">
        <f>P14*Q14</f>
        <v>0.85</v>
      </c>
      <c r="S14">
        <v>0.84</v>
      </c>
      <c r="U14">
        <v>9</v>
      </c>
      <c r="V14" s="1" t="s">
        <v>27</v>
      </c>
      <c r="X14">
        <v>5</v>
      </c>
    </row>
    <row r="15" spans="2:24">
      <c r="B15" s="1" t="s">
        <v>4</v>
      </c>
      <c r="C15" s="7"/>
      <c r="D15" s="7"/>
      <c r="E15" s="7"/>
      <c r="F15" s="9"/>
      <c r="G15" s="9"/>
      <c r="H15" s="9"/>
      <c r="I15" s="7"/>
      <c r="J15" s="7"/>
      <c r="K15" s="7"/>
      <c r="L15" s="9"/>
      <c r="M15" s="9"/>
      <c r="N15" s="9"/>
      <c r="O15" s="24" t="s">
        <v>65</v>
      </c>
      <c r="P15" s="30">
        <f>SUM(P13:P14)</f>
        <v>1</v>
      </c>
      <c r="Q15" s="30">
        <f>SUM(Q13:Q14)</f>
        <v>4</v>
      </c>
      <c r="R15" s="30">
        <f>SUM(R13:R14)</f>
        <v>2</v>
      </c>
      <c r="S15" s="51">
        <v>2</v>
      </c>
      <c r="U15">
        <v>10</v>
      </c>
      <c r="V15" s="12" t="s">
        <v>92</v>
      </c>
      <c r="X15">
        <v>5</v>
      </c>
    </row>
    <row r="16" spans="2:24">
      <c r="B16" t="s">
        <v>21</v>
      </c>
      <c r="C16" s="7">
        <v>0.25</v>
      </c>
      <c r="D16" s="7">
        <v>5</v>
      </c>
      <c r="E16" s="7"/>
      <c r="F16" s="9">
        <v>0.2</v>
      </c>
      <c r="G16" s="9">
        <v>5</v>
      </c>
      <c r="H16" s="9"/>
      <c r="I16" s="7">
        <v>0.2</v>
      </c>
      <c r="J16" s="7">
        <v>5</v>
      </c>
      <c r="K16" s="7"/>
      <c r="L16" s="9">
        <v>0.35</v>
      </c>
      <c r="M16" s="9">
        <v>5</v>
      </c>
      <c r="N16" s="9"/>
      <c r="P16" s="28">
        <f t="shared" ref="P16:Q19" si="2">AVERAGE(L16,I16,F16,C16)</f>
        <v>0.25</v>
      </c>
      <c r="Q16" s="29">
        <f t="shared" si="2"/>
        <v>5</v>
      </c>
      <c r="R16" s="29">
        <f>P16*Q16</f>
        <v>1.25</v>
      </c>
      <c r="S16">
        <v>1.25</v>
      </c>
    </row>
    <row r="17" spans="2:19">
      <c r="B17" t="s">
        <v>22</v>
      </c>
      <c r="C17" s="7">
        <v>0.25</v>
      </c>
      <c r="D17" s="7">
        <v>4</v>
      </c>
      <c r="E17" s="7"/>
      <c r="F17" s="9">
        <v>0.3</v>
      </c>
      <c r="G17" s="9">
        <v>4</v>
      </c>
      <c r="H17" s="9"/>
      <c r="I17" s="7">
        <v>0.3</v>
      </c>
      <c r="J17" s="7">
        <v>4</v>
      </c>
      <c r="K17" s="7"/>
      <c r="L17" s="9">
        <v>0.35</v>
      </c>
      <c r="M17" s="9">
        <v>4</v>
      </c>
      <c r="N17" s="9"/>
      <c r="P17" s="28">
        <f t="shared" si="2"/>
        <v>0.3</v>
      </c>
      <c r="Q17" s="29">
        <f t="shared" si="2"/>
        <v>4</v>
      </c>
      <c r="R17" s="29">
        <f>P17*Q17</f>
        <v>1.2</v>
      </c>
      <c r="S17">
        <v>1.2</v>
      </c>
    </row>
    <row r="18" spans="2:19">
      <c r="B18" t="s">
        <v>23</v>
      </c>
      <c r="C18" s="7">
        <v>0.25</v>
      </c>
      <c r="D18" s="7">
        <v>4</v>
      </c>
      <c r="E18" s="7"/>
      <c r="F18" s="9">
        <v>0.3</v>
      </c>
      <c r="G18" s="9">
        <v>4</v>
      </c>
      <c r="H18" s="9"/>
      <c r="I18" s="7">
        <v>0.2</v>
      </c>
      <c r="J18" s="7">
        <v>4</v>
      </c>
      <c r="K18" s="7"/>
      <c r="L18" s="9">
        <v>0.15</v>
      </c>
      <c r="M18" s="9">
        <v>4</v>
      </c>
      <c r="N18" s="9"/>
      <c r="P18" s="28">
        <f t="shared" si="2"/>
        <v>0.22499999999999998</v>
      </c>
      <c r="Q18" s="29">
        <f t="shared" si="2"/>
        <v>4</v>
      </c>
      <c r="R18" s="29">
        <f>P18*Q18</f>
        <v>0.89999999999999991</v>
      </c>
      <c r="S18">
        <v>0.88</v>
      </c>
    </row>
    <row r="19" spans="2:19">
      <c r="B19" t="s">
        <v>24</v>
      </c>
      <c r="C19" s="7">
        <v>0.25</v>
      </c>
      <c r="D19" s="7">
        <v>4</v>
      </c>
      <c r="E19" s="7"/>
      <c r="F19" s="9">
        <v>0.2</v>
      </c>
      <c r="G19" s="9">
        <v>4</v>
      </c>
      <c r="H19" s="9"/>
      <c r="I19" s="7">
        <v>0.3</v>
      </c>
      <c r="J19" s="7">
        <v>4</v>
      </c>
      <c r="K19" s="7"/>
      <c r="L19" s="9">
        <v>0.15</v>
      </c>
      <c r="M19" s="9">
        <v>4</v>
      </c>
      <c r="N19" s="9"/>
      <c r="P19" s="28">
        <f t="shared" si="2"/>
        <v>0.22499999999999998</v>
      </c>
      <c r="Q19" s="29">
        <f t="shared" si="2"/>
        <v>4</v>
      </c>
      <c r="R19" s="29">
        <f>P19*Q19</f>
        <v>0.89999999999999991</v>
      </c>
      <c r="S19">
        <v>0.92</v>
      </c>
    </row>
    <row r="20" spans="2:19">
      <c r="B20" s="1" t="s">
        <v>5</v>
      </c>
      <c r="C20" s="7"/>
      <c r="D20" s="7"/>
      <c r="E20" s="7"/>
      <c r="F20" s="9"/>
      <c r="G20" s="9"/>
      <c r="H20" s="9"/>
      <c r="I20" s="7"/>
      <c r="J20" s="7"/>
      <c r="K20" s="7"/>
      <c r="L20" s="9"/>
      <c r="M20" s="9"/>
      <c r="N20" s="9"/>
      <c r="O20" s="24" t="s">
        <v>65</v>
      </c>
      <c r="P20" s="30">
        <f>SUM(P16:P19)</f>
        <v>1</v>
      </c>
      <c r="Q20" s="30">
        <f>SUM(Q16:Q19)</f>
        <v>17</v>
      </c>
      <c r="R20" s="30">
        <f>SUM(R16:R19)</f>
        <v>4.25</v>
      </c>
      <c r="S20" s="49">
        <v>4.25</v>
      </c>
    </row>
    <row r="21" spans="2:19">
      <c r="B21" t="s">
        <v>87</v>
      </c>
      <c r="C21" s="7">
        <v>0.5</v>
      </c>
      <c r="D21" s="7">
        <v>3</v>
      </c>
      <c r="E21" s="7"/>
      <c r="F21" s="9">
        <v>0.4</v>
      </c>
      <c r="G21" s="9">
        <v>3</v>
      </c>
      <c r="H21" s="9"/>
      <c r="I21" s="7">
        <v>0.4</v>
      </c>
      <c r="J21" s="7">
        <v>3</v>
      </c>
      <c r="K21" s="7"/>
      <c r="L21" s="9">
        <v>0.4</v>
      </c>
      <c r="M21" s="9">
        <v>3</v>
      </c>
      <c r="N21" s="9"/>
      <c r="P21" s="28">
        <f t="shared" ref="P21:Q23" si="3">AVERAGE(L21,I21,F21,C21)</f>
        <v>0.42500000000000004</v>
      </c>
      <c r="Q21" s="29">
        <f t="shared" si="3"/>
        <v>3</v>
      </c>
      <c r="R21" s="28">
        <f>P21*Q21</f>
        <v>1.2750000000000001</v>
      </c>
      <c r="S21">
        <v>1.26</v>
      </c>
    </row>
    <row r="22" spans="2:19">
      <c r="B22" t="s">
        <v>85</v>
      </c>
      <c r="C22" s="7">
        <v>0.3</v>
      </c>
      <c r="D22" s="7">
        <v>4</v>
      </c>
      <c r="E22" s="7"/>
      <c r="F22" s="9">
        <v>0.4</v>
      </c>
      <c r="G22" s="9">
        <v>4</v>
      </c>
      <c r="H22" s="9"/>
      <c r="I22" s="7">
        <v>0.3</v>
      </c>
      <c r="J22" s="7">
        <v>4</v>
      </c>
      <c r="K22" s="7"/>
      <c r="L22" s="9">
        <v>0.3</v>
      </c>
      <c r="M22" s="9">
        <v>4</v>
      </c>
      <c r="N22" s="9"/>
      <c r="P22" s="28">
        <f t="shared" si="3"/>
        <v>0.32500000000000001</v>
      </c>
      <c r="Q22" s="29">
        <f t="shared" si="3"/>
        <v>4</v>
      </c>
      <c r="R22" s="28">
        <f>P22*Q22</f>
        <v>1.3</v>
      </c>
      <c r="S22">
        <v>1.32</v>
      </c>
    </row>
    <row r="23" spans="2:19">
      <c r="B23" t="s">
        <v>86</v>
      </c>
      <c r="C23" s="7">
        <v>0.2</v>
      </c>
      <c r="D23" s="7">
        <v>3</v>
      </c>
      <c r="E23" s="7"/>
      <c r="F23" s="9">
        <v>0.2</v>
      </c>
      <c r="G23" s="9">
        <v>3</v>
      </c>
      <c r="H23" s="9"/>
      <c r="I23" s="7">
        <v>0.3</v>
      </c>
      <c r="J23" s="7">
        <v>3</v>
      </c>
      <c r="K23" s="7"/>
      <c r="L23" s="9">
        <v>0.3</v>
      </c>
      <c r="M23" s="9">
        <v>3</v>
      </c>
      <c r="N23" s="9"/>
      <c r="P23" s="28">
        <f t="shared" si="3"/>
        <v>0.25</v>
      </c>
      <c r="Q23" s="29">
        <f t="shared" si="3"/>
        <v>3</v>
      </c>
      <c r="R23" s="28">
        <f>P23*Q23</f>
        <v>0.75</v>
      </c>
      <c r="S23">
        <v>0.75</v>
      </c>
    </row>
    <row r="24" spans="2:19">
      <c r="B24" s="3" t="s">
        <v>8</v>
      </c>
      <c r="C24" s="7"/>
      <c r="D24" s="7"/>
      <c r="E24" s="7"/>
      <c r="F24" s="9"/>
      <c r="G24" s="9"/>
      <c r="H24" s="9"/>
      <c r="I24" s="7"/>
      <c r="J24" s="7"/>
      <c r="K24" s="7"/>
      <c r="L24" s="9"/>
      <c r="M24" s="9"/>
      <c r="N24" s="9"/>
      <c r="O24" s="24" t="s">
        <v>65</v>
      </c>
      <c r="P24" s="30">
        <f>SUM(P21:P23)</f>
        <v>1</v>
      </c>
      <c r="Q24" s="30">
        <f>SUM(Q21:Q23)</f>
        <v>10</v>
      </c>
      <c r="R24" s="30">
        <f>SUM(R21:R23)</f>
        <v>3.3250000000000002</v>
      </c>
      <c r="S24" s="49">
        <f>SUM(S21:S23)</f>
        <v>3.33</v>
      </c>
    </row>
    <row r="25" spans="2:19">
      <c r="C25" s="7"/>
      <c r="D25" s="7"/>
      <c r="E25" s="7"/>
      <c r="F25" s="9"/>
      <c r="G25" s="9"/>
      <c r="H25" s="9"/>
      <c r="I25" s="7"/>
      <c r="J25" s="7"/>
      <c r="K25" s="7"/>
      <c r="L25" s="9"/>
      <c r="M25" s="9"/>
      <c r="N25" s="9"/>
    </row>
    <row r="26" spans="2:19">
      <c r="B26" s="2" t="s">
        <v>7</v>
      </c>
      <c r="C26" s="7"/>
      <c r="D26" s="7"/>
      <c r="E26" s="7"/>
      <c r="F26" s="9"/>
      <c r="G26" s="9"/>
      <c r="H26" s="9"/>
      <c r="I26" s="7"/>
      <c r="J26" s="7"/>
      <c r="K26" s="7"/>
      <c r="L26" s="9"/>
      <c r="M26" s="9"/>
      <c r="N26" s="9"/>
    </row>
    <row r="27" spans="2:19">
      <c r="B27" s="1" t="s">
        <v>27</v>
      </c>
      <c r="C27" s="7"/>
      <c r="D27" s="7"/>
      <c r="E27" s="7"/>
      <c r="F27" s="9"/>
      <c r="G27" s="9"/>
      <c r="H27" s="9"/>
      <c r="I27" s="7"/>
      <c r="J27" s="7"/>
      <c r="K27" s="7"/>
      <c r="L27" s="9"/>
      <c r="M27" s="9"/>
      <c r="N27" s="9"/>
    </row>
    <row r="28" spans="2:19">
      <c r="B28" t="s">
        <v>28</v>
      </c>
      <c r="C28" s="7">
        <v>0.5</v>
      </c>
      <c r="D28" s="7">
        <v>4</v>
      </c>
      <c r="E28" s="7"/>
      <c r="F28" s="9">
        <v>0.4</v>
      </c>
      <c r="G28" s="9">
        <v>4</v>
      </c>
      <c r="H28" s="9"/>
      <c r="I28" s="7">
        <v>0.4</v>
      </c>
      <c r="J28" s="7">
        <v>4</v>
      </c>
      <c r="K28" s="7"/>
      <c r="L28" s="9">
        <v>0.6</v>
      </c>
      <c r="M28" s="9">
        <v>4</v>
      </c>
      <c r="N28" s="9"/>
      <c r="P28" s="28">
        <f t="shared" ref="P28:Q30" si="4">AVERAGE(L28,I28,F28,C28)</f>
        <v>0.47499999999999998</v>
      </c>
      <c r="Q28" s="29">
        <f t="shared" si="4"/>
        <v>4</v>
      </c>
      <c r="R28" s="41">
        <f>P28*Q28</f>
        <v>1.9</v>
      </c>
      <c r="S28">
        <v>1.92</v>
      </c>
    </row>
    <row r="29" spans="2:19">
      <c r="B29" t="s">
        <v>29</v>
      </c>
      <c r="C29" s="7">
        <v>0.3</v>
      </c>
      <c r="D29" s="7">
        <v>3</v>
      </c>
      <c r="E29" s="7"/>
      <c r="F29" s="9">
        <v>0.3</v>
      </c>
      <c r="G29" s="9">
        <v>4</v>
      </c>
      <c r="H29" s="9"/>
      <c r="I29" s="7">
        <v>0.3</v>
      </c>
      <c r="J29" s="7">
        <v>3</v>
      </c>
      <c r="K29" s="7"/>
      <c r="L29" s="9">
        <v>0.2</v>
      </c>
      <c r="M29" s="9">
        <v>3</v>
      </c>
      <c r="N29" s="9"/>
      <c r="P29" s="28">
        <f t="shared" si="4"/>
        <v>0.27500000000000002</v>
      </c>
      <c r="Q29" s="29">
        <f t="shared" si="4"/>
        <v>3.25</v>
      </c>
      <c r="R29" s="41">
        <f>P29*Q29</f>
        <v>0.89375000000000004</v>
      </c>
      <c r="S29">
        <v>0.88</v>
      </c>
    </row>
    <row r="30" spans="2:19">
      <c r="B30" t="s">
        <v>30</v>
      </c>
      <c r="C30" s="7">
        <v>0.2</v>
      </c>
      <c r="D30" s="7">
        <v>3</v>
      </c>
      <c r="E30" s="7"/>
      <c r="F30" s="9">
        <v>0.3</v>
      </c>
      <c r="G30" s="9">
        <v>3</v>
      </c>
      <c r="H30" s="9"/>
      <c r="I30" s="7">
        <v>0.3</v>
      </c>
      <c r="J30" s="7">
        <v>3</v>
      </c>
      <c r="K30" s="7"/>
      <c r="L30" s="9">
        <v>0.2</v>
      </c>
      <c r="M30" s="9">
        <v>3</v>
      </c>
      <c r="N30" s="9"/>
      <c r="P30" s="28">
        <f t="shared" si="4"/>
        <v>0.25</v>
      </c>
      <c r="Q30" s="29">
        <f t="shared" si="4"/>
        <v>3</v>
      </c>
      <c r="R30" s="41">
        <f>P30*Q30</f>
        <v>0.75</v>
      </c>
      <c r="S30">
        <v>0.75</v>
      </c>
    </row>
    <row r="31" spans="2:19">
      <c r="B31" s="1" t="s">
        <v>31</v>
      </c>
      <c r="C31" s="7"/>
      <c r="D31" s="7"/>
      <c r="E31" s="7"/>
      <c r="F31" s="9"/>
      <c r="G31" s="9"/>
      <c r="H31" s="9"/>
      <c r="I31" s="7"/>
      <c r="J31" s="7"/>
      <c r="K31" s="7"/>
      <c r="L31" s="9"/>
      <c r="M31" s="9"/>
      <c r="N31" s="9"/>
      <c r="O31" s="24" t="s">
        <v>65</v>
      </c>
      <c r="P31" s="30">
        <f>SUM(P28:P30)</f>
        <v>1</v>
      </c>
      <c r="Q31" s="30">
        <f>SUM(Q28:Q30)</f>
        <v>10.25</v>
      </c>
      <c r="R31" s="30">
        <f>SUM(R28:R30)</f>
        <v>3.5437500000000002</v>
      </c>
      <c r="S31" s="45">
        <f>SUM(S28:S30)</f>
        <v>3.55</v>
      </c>
    </row>
    <row r="32" spans="2:19">
      <c r="B32" t="s">
        <v>32</v>
      </c>
      <c r="C32" s="7">
        <v>0.25</v>
      </c>
      <c r="D32" s="7">
        <v>3</v>
      </c>
      <c r="E32" s="7"/>
      <c r="F32" s="9">
        <v>0.3</v>
      </c>
      <c r="G32" s="9">
        <v>3</v>
      </c>
      <c r="H32" s="9"/>
      <c r="I32" s="7">
        <v>0.25</v>
      </c>
      <c r="J32" s="7">
        <v>3</v>
      </c>
      <c r="K32" s="7"/>
      <c r="L32" s="9">
        <v>0.4</v>
      </c>
      <c r="M32" s="9">
        <v>3</v>
      </c>
      <c r="N32" s="9"/>
      <c r="P32" s="29">
        <f>AVERAGE(L32,I32,F32,C32)</f>
        <v>0.3</v>
      </c>
      <c r="Q32" s="29">
        <f>AVERAGE(J32,G32,D32,M32)</f>
        <v>3</v>
      </c>
      <c r="R32" s="29">
        <f>P32*Q32</f>
        <v>0.89999999999999991</v>
      </c>
    </row>
    <row r="33" spans="2:19">
      <c r="B33" t="s">
        <v>33</v>
      </c>
      <c r="C33" s="7">
        <v>0.25</v>
      </c>
      <c r="D33" s="7">
        <v>3</v>
      </c>
      <c r="E33" s="7"/>
      <c r="F33" s="9">
        <v>0.3</v>
      </c>
      <c r="G33" s="9">
        <v>3</v>
      </c>
      <c r="H33" s="9"/>
      <c r="I33" s="7">
        <v>0.35</v>
      </c>
      <c r="J33" s="7">
        <v>3</v>
      </c>
      <c r="K33" s="7"/>
      <c r="L33" s="9">
        <v>0.3</v>
      </c>
      <c r="M33" s="9">
        <v>3</v>
      </c>
      <c r="N33" s="9"/>
      <c r="P33" s="29">
        <f>AVERAGE(L33,I33,F33,C33)</f>
        <v>0.3</v>
      </c>
      <c r="Q33" s="29">
        <f>AVERAGE(J33,G33,D33,M33)</f>
        <v>3</v>
      </c>
      <c r="R33" s="29">
        <f>P33*Q33</f>
        <v>0.89999999999999991</v>
      </c>
    </row>
    <row r="34" spans="2:19">
      <c r="B34" t="s">
        <v>34</v>
      </c>
      <c r="C34" s="7">
        <v>0.5</v>
      </c>
      <c r="D34" s="7">
        <v>3</v>
      </c>
      <c r="E34" s="7"/>
      <c r="F34" s="9">
        <v>0.4</v>
      </c>
      <c r="G34" s="9">
        <v>3</v>
      </c>
      <c r="H34" s="9"/>
      <c r="I34" s="7">
        <v>0.4</v>
      </c>
      <c r="J34" s="7">
        <v>3</v>
      </c>
      <c r="K34" s="7"/>
      <c r="L34" s="9">
        <v>0.3</v>
      </c>
      <c r="M34" s="9">
        <v>3</v>
      </c>
      <c r="N34" s="9"/>
      <c r="P34" s="29">
        <f>AVERAGE(L34,I34,F34,C34)</f>
        <v>0.4</v>
      </c>
      <c r="Q34" s="29">
        <f>AVERAGE(J34,G34,D34,M34)</f>
        <v>3</v>
      </c>
      <c r="R34" s="29">
        <f>P34*Q34</f>
        <v>1.2000000000000002</v>
      </c>
    </row>
    <row r="35" spans="2:19">
      <c r="B35" s="1" t="s">
        <v>35</v>
      </c>
      <c r="C35" s="7"/>
      <c r="D35" s="7"/>
      <c r="E35" s="7"/>
      <c r="F35" s="9"/>
      <c r="G35" s="9"/>
      <c r="H35" s="9"/>
      <c r="I35" s="7"/>
      <c r="J35" s="7"/>
      <c r="K35" s="7"/>
      <c r="L35" s="9"/>
      <c r="M35" s="9"/>
      <c r="N35" s="9"/>
      <c r="O35" s="24" t="s">
        <v>65</v>
      </c>
      <c r="P35" s="30">
        <f>SUM(P32:P34)</f>
        <v>1</v>
      </c>
      <c r="Q35" s="30">
        <f>SUM(Q32:Q34)</f>
        <v>9</v>
      </c>
      <c r="R35" s="30">
        <f>SUM(R32:R34)</f>
        <v>3</v>
      </c>
    </row>
    <row r="36" spans="2:19">
      <c r="B36" t="s">
        <v>63</v>
      </c>
      <c r="C36" s="7">
        <v>0.2</v>
      </c>
      <c r="D36" s="7">
        <v>3</v>
      </c>
      <c r="E36" s="7"/>
      <c r="F36" s="9">
        <v>0.25</v>
      </c>
      <c r="G36" s="9">
        <v>4</v>
      </c>
      <c r="H36" s="9"/>
      <c r="I36" s="7">
        <v>0.25</v>
      </c>
      <c r="J36" s="7">
        <v>3</v>
      </c>
      <c r="K36" s="7"/>
      <c r="L36" s="9">
        <v>0.3</v>
      </c>
      <c r="M36" s="9">
        <v>3</v>
      </c>
      <c r="N36" s="9"/>
      <c r="P36" s="29">
        <f>AVERAGE(L36,I36,F36,C36)</f>
        <v>0.25</v>
      </c>
      <c r="Q36" s="29">
        <f>AVERAGE(M36,J36,G36,D36)</f>
        <v>3.25</v>
      </c>
      <c r="R36" s="29">
        <f>P36*Q36</f>
        <v>0.8125</v>
      </c>
    </row>
    <row r="37" spans="2:19">
      <c r="B37" t="s">
        <v>36</v>
      </c>
      <c r="C37" s="7">
        <v>0.8</v>
      </c>
      <c r="D37" s="7">
        <v>3</v>
      </c>
      <c r="E37" s="7"/>
      <c r="F37" s="9">
        <v>0.75</v>
      </c>
      <c r="G37" s="9">
        <v>3</v>
      </c>
      <c r="H37" s="9"/>
      <c r="I37" s="7">
        <v>0.75</v>
      </c>
      <c r="J37" s="7">
        <v>3</v>
      </c>
      <c r="K37" s="7"/>
      <c r="L37" s="9">
        <v>0.7</v>
      </c>
      <c r="M37" s="9">
        <v>3</v>
      </c>
      <c r="N37" s="9"/>
      <c r="P37" s="29">
        <f>AVERAGE(L37,I37,F37,C37)</f>
        <v>0.75</v>
      </c>
      <c r="Q37" s="29">
        <f>AVERAGE(M37,J37,G37,D37)</f>
        <v>3</v>
      </c>
      <c r="R37" s="29">
        <f>P37*Q37</f>
        <v>2.25</v>
      </c>
    </row>
    <row r="38" spans="2:19">
      <c r="B38" s="1" t="s">
        <v>37</v>
      </c>
      <c r="C38" s="7"/>
      <c r="D38" s="7"/>
      <c r="E38" s="7"/>
      <c r="F38" s="9"/>
      <c r="G38" s="9"/>
      <c r="H38" s="9"/>
      <c r="I38" s="7"/>
      <c r="J38" s="7"/>
      <c r="K38" s="7"/>
      <c r="L38" s="9"/>
      <c r="M38" s="9"/>
      <c r="N38" s="9"/>
      <c r="O38" s="24" t="s">
        <v>65</v>
      </c>
      <c r="P38" s="30">
        <f>SUM(P36:P37)</f>
        <v>1</v>
      </c>
      <c r="Q38" s="24">
        <f>SUM(Q36:Q37)</f>
        <v>6.25</v>
      </c>
      <c r="R38" s="30">
        <f>SUM(R36:R37)</f>
        <v>3.0625</v>
      </c>
    </row>
    <row r="39" spans="2:19">
      <c r="B39" t="s">
        <v>38</v>
      </c>
      <c r="C39" s="7">
        <v>0.3</v>
      </c>
      <c r="D39" s="7">
        <v>3</v>
      </c>
      <c r="E39" s="7"/>
      <c r="F39" s="9">
        <v>0.4</v>
      </c>
      <c r="G39" s="9">
        <v>3</v>
      </c>
      <c r="H39" s="9"/>
      <c r="I39" s="7">
        <v>0.35</v>
      </c>
      <c r="J39" s="7">
        <v>3</v>
      </c>
      <c r="K39" s="7"/>
      <c r="L39" s="9">
        <v>0.2</v>
      </c>
      <c r="M39" s="9">
        <v>3</v>
      </c>
      <c r="N39" s="9"/>
      <c r="P39" s="27">
        <f t="shared" ref="P39:Q41" si="5">AVERAGE(L39,I39,F39,C39)</f>
        <v>0.3125</v>
      </c>
      <c r="Q39">
        <f t="shared" si="5"/>
        <v>3</v>
      </c>
      <c r="R39" s="29">
        <f>P39*Q39</f>
        <v>0.9375</v>
      </c>
    </row>
    <row r="40" spans="2:19">
      <c r="B40" t="s">
        <v>39</v>
      </c>
      <c r="C40" s="7">
        <v>0.3</v>
      </c>
      <c r="D40" s="7">
        <v>3</v>
      </c>
      <c r="E40" s="7"/>
      <c r="F40" s="9">
        <v>0.2</v>
      </c>
      <c r="G40" s="9">
        <v>3</v>
      </c>
      <c r="H40" s="9"/>
      <c r="I40" s="7">
        <v>0.3</v>
      </c>
      <c r="J40" s="7">
        <v>3</v>
      </c>
      <c r="K40" s="7"/>
      <c r="L40" s="9">
        <v>0.2</v>
      </c>
      <c r="M40" s="9">
        <v>3</v>
      </c>
      <c r="N40" s="9"/>
      <c r="P40" s="27">
        <f t="shared" si="5"/>
        <v>0.25</v>
      </c>
      <c r="Q40">
        <f t="shared" si="5"/>
        <v>3</v>
      </c>
      <c r="R40" s="29">
        <f>P40*Q40</f>
        <v>0.75</v>
      </c>
    </row>
    <row r="41" spans="2:19">
      <c r="B41" t="s">
        <v>40</v>
      </c>
      <c r="C41" s="7">
        <v>0.4</v>
      </c>
      <c r="D41" s="7">
        <v>4</v>
      </c>
      <c r="E41" s="7"/>
      <c r="F41" s="9">
        <v>0.4</v>
      </c>
      <c r="G41" s="9">
        <v>4</v>
      </c>
      <c r="H41" s="9"/>
      <c r="I41" s="7">
        <v>0.35</v>
      </c>
      <c r="J41" s="7">
        <v>4</v>
      </c>
      <c r="K41" s="7"/>
      <c r="L41" s="9">
        <v>0.6</v>
      </c>
      <c r="M41" s="9">
        <v>4</v>
      </c>
      <c r="N41" s="9"/>
      <c r="P41" s="27">
        <f t="shared" si="5"/>
        <v>0.4375</v>
      </c>
      <c r="Q41">
        <f t="shared" si="5"/>
        <v>4</v>
      </c>
      <c r="R41" s="29">
        <f>P41*Q41</f>
        <v>1.75</v>
      </c>
    </row>
    <row r="42" spans="2:19">
      <c r="B42" s="3" t="s">
        <v>26</v>
      </c>
      <c r="C42" s="7"/>
      <c r="D42" s="7"/>
      <c r="E42" s="7"/>
      <c r="F42" s="9"/>
      <c r="G42" s="9"/>
      <c r="H42" s="9"/>
      <c r="I42" s="7"/>
      <c r="J42" s="7"/>
      <c r="K42" s="7"/>
      <c r="L42" s="9"/>
      <c r="M42" s="9"/>
      <c r="N42" s="9"/>
      <c r="O42" s="24" t="s">
        <v>65</v>
      </c>
      <c r="P42" s="30">
        <f>SUM(P39:P41)</f>
        <v>1</v>
      </c>
      <c r="Q42" s="30">
        <f>SUM(Q39:Q41)</f>
        <v>10</v>
      </c>
      <c r="R42" s="30">
        <f>SUM(R39:R41)</f>
        <v>3.4375</v>
      </c>
    </row>
    <row r="43" spans="2:19">
      <c r="C43" s="7"/>
      <c r="D43" s="7"/>
      <c r="E43" s="7"/>
      <c r="F43" s="9"/>
      <c r="G43" s="9"/>
      <c r="H43" s="9"/>
      <c r="I43" s="7"/>
      <c r="J43" s="7"/>
      <c r="K43" s="7"/>
      <c r="L43" s="9"/>
      <c r="M43" s="9"/>
      <c r="N43" s="9"/>
    </row>
    <row r="44" spans="2:19">
      <c r="B44" s="4" t="s">
        <v>6</v>
      </c>
      <c r="C44" s="7"/>
      <c r="D44" s="7"/>
      <c r="E44" s="7"/>
      <c r="F44" s="9"/>
      <c r="G44" s="9"/>
      <c r="H44" s="9"/>
      <c r="I44" s="7"/>
      <c r="J44" s="7"/>
      <c r="K44" s="7"/>
      <c r="L44" s="9"/>
      <c r="M44" s="9"/>
      <c r="N44" s="9"/>
    </row>
    <row r="46" spans="2:19">
      <c r="B46" s="12" t="s">
        <v>57</v>
      </c>
    </row>
    <row r="47" spans="2:19" ht="23.25">
      <c r="B47" s="11" t="s">
        <v>58</v>
      </c>
      <c r="C47">
        <v>0.2</v>
      </c>
      <c r="D47">
        <v>2</v>
      </c>
      <c r="F47">
        <v>0.2</v>
      </c>
      <c r="G47">
        <v>2</v>
      </c>
      <c r="I47">
        <v>0.3</v>
      </c>
      <c r="J47">
        <v>2</v>
      </c>
      <c r="L47">
        <v>0.2</v>
      </c>
      <c r="M47">
        <v>2</v>
      </c>
      <c r="P47" s="28">
        <f t="shared" ref="P47:Q50" si="6">AVERAGE(L47,I47,F47,C47)</f>
        <v>0.22499999999999998</v>
      </c>
      <c r="Q47" s="29">
        <f t="shared" si="6"/>
        <v>2</v>
      </c>
      <c r="R47" s="28">
        <f>P47*Q47</f>
        <v>0.44999999999999996</v>
      </c>
      <c r="S47">
        <v>0.44</v>
      </c>
    </row>
    <row r="48" spans="2:19" ht="23.25">
      <c r="B48" s="11" t="s">
        <v>59</v>
      </c>
      <c r="C48">
        <v>0.2</v>
      </c>
      <c r="D48">
        <v>2</v>
      </c>
      <c r="F48">
        <v>0.1</v>
      </c>
      <c r="G48">
        <v>2</v>
      </c>
      <c r="I48">
        <v>0.1</v>
      </c>
      <c r="J48">
        <v>2</v>
      </c>
      <c r="L48">
        <v>0.1</v>
      </c>
      <c r="M48">
        <v>2</v>
      </c>
      <c r="P48" s="28">
        <f t="shared" si="6"/>
        <v>0.125</v>
      </c>
      <c r="Q48" s="29">
        <f t="shared" si="6"/>
        <v>2</v>
      </c>
      <c r="R48" s="28">
        <f>P48*Q48</f>
        <v>0.25</v>
      </c>
      <c r="S48">
        <v>0.24</v>
      </c>
    </row>
    <row r="49" spans="2:19" ht="23.25">
      <c r="B49" s="11" t="s">
        <v>60</v>
      </c>
      <c r="C49">
        <v>0.2</v>
      </c>
      <c r="D49">
        <v>2</v>
      </c>
      <c r="F49">
        <v>0.2</v>
      </c>
      <c r="G49">
        <v>2</v>
      </c>
      <c r="I49">
        <v>0.1</v>
      </c>
      <c r="J49">
        <v>2</v>
      </c>
      <c r="L49">
        <v>0.2</v>
      </c>
      <c r="M49">
        <v>2</v>
      </c>
      <c r="P49" s="28">
        <f t="shared" si="6"/>
        <v>0.17499999999999999</v>
      </c>
      <c r="Q49" s="29">
        <f t="shared" si="6"/>
        <v>2</v>
      </c>
      <c r="R49" s="28">
        <f>P49*Q49</f>
        <v>0.35</v>
      </c>
      <c r="S49">
        <v>0.36</v>
      </c>
    </row>
    <row r="50" spans="2:19" ht="23.25">
      <c r="B50" s="11" t="s">
        <v>61</v>
      </c>
      <c r="C50">
        <v>0.4</v>
      </c>
      <c r="D50">
        <v>4</v>
      </c>
      <c r="F50">
        <v>0.5</v>
      </c>
      <c r="G50">
        <v>4</v>
      </c>
      <c r="I50">
        <v>0.5</v>
      </c>
      <c r="J50">
        <v>4</v>
      </c>
      <c r="L50">
        <v>0.5</v>
      </c>
      <c r="M50">
        <v>4</v>
      </c>
      <c r="P50" s="28">
        <f t="shared" si="6"/>
        <v>0.47499999999999998</v>
      </c>
      <c r="Q50" s="29">
        <f t="shared" si="6"/>
        <v>4</v>
      </c>
      <c r="R50" s="28">
        <f>P50*Q50</f>
        <v>1.9</v>
      </c>
      <c r="S50">
        <v>1.92</v>
      </c>
    </row>
    <row r="51" spans="2:19">
      <c r="O51" s="24" t="s">
        <v>65</v>
      </c>
      <c r="P51" s="30">
        <f>SUM(P47:P50)</f>
        <v>0.99999999999999989</v>
      </c>
      <c r="Q51" s="24">
        <f>SUM(Q47:Q50)</f>
        <v>10</v>
      </c>
      <c r="R51" s="42">
        <f>SUM(R47:R50)</f>
        <v>2.9499999999999997</v>
      </c>
      <c r="S51" s="45">
        <f>SUM(S47:S50)</f>
        <v>2.96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E53"/>
  <sheetViews>
    <sheetView workbookViewId="0">
      <pane xSplit="2" ySplit="2" topLeftCell="AX27" activePane="bottomRight" state="frozen"/>
      <selection pane="topRight" activeCell="C1" sqref="C1"/>
      <selection pane="bottomLeft" activeCell="A3" sqref="A3"/>
      <selection pane="bottomRight" activeCell="BA33" sqref="BA33"/>
    </sheetView>
  </sheetViews>
  <sheetFormatPr defaultRowHeight="15"/>
  <cols>
    <col min="2" max="2" width="26.7109375" bestFit="1" customWidth="1"/>
    <col min="4" max="4" width="6" bestFit="1" customWidth="1"/>
    <col min="48" max="48" width="13.140625" bestFit="1" customWidth="1"/>
    <col min="49" max="49" width="12.42578125" bestFit="1" customWidth="1"/>
    <col min="50" max="50" width="9.5703125" bestFit="1" customWidth="1"/>
    <col min="51" max="51" width="13.140625" bestFit="1" customWidth="1"/>
    <col min="52" max="52" width="13" customWidth="1"/>
    <col min="55" max="55" width="22.42578125" bestFit="1" customWidth="1"/>
    <col min="56" max="56" width="17.7109375" bestFit="1" customWidth="1"/>
    <col min="57" max="57" width="9.140625" bestFit="1" customWidth="1"/>
  </cols>
  <sheetData>
    <row r="1" spans="2:57" ht="21">
      <c r="C1" s="13" t="s">
        <v>93</v>
      </c>
      <c r="D1" s="5"/>
      <c r="E1" s="5" t="s">
        <v>55</v>
      </c>
      <c r="F1" s="13" t="s">
        <v>94</v>
      </c>
      <c r="G1" s="7"/>
      <c r="H1" s="7" t="s">
        <v>55</v>
      </c>
      <c r="I1" s="13" t="s">
        <v>95</v>
      </c>
      <c r="J1" s="5"/>
      <c r="K1" s="5" t="s">
        <v>55</v>
      </c>
      <c r="L1" s="13" t="s">
        <v>96</v>
      </c>
      <c r="M1" s="7"/>
      <c r="N1" s="7" t="s">
        <v>55</v>
      </c>
      <c r="O1" s="13" t="s">
        <v>97</v>
      </c>
      <c r="P1" s="5"/>
      <c r="Q1" s="5" t="s">
        <v>55</v>
      </c>
      <c r="R1" s="13" t="s">
        <v>98</v>
      </c>
      <c r="S1" s="7"/>
      <c r="T1" s="7" t="s">
        <v>55</v>
      </c>
      <c r="U1" s="13" t="s">
        <v>99</v>
      </c>
      <c r="V1" s="5"/>
      <c r="W1" s="5" t="s">
        <v>55</v>
      </c>
      <c r="X1" s="13" t="s">
        <v>100</v>
      </c>
      <c r="Y1" s="7"/>
      <c r="Z1" s="7" t="s">
        <v>55</v>
      </c>
      <c r="AA1" s="13" t="s">
        <v>101</v>
      </c>
      <c r="AB1" s="5"/>
      <c r="AC1" s="5" t="s">
        <v>55</v>
      </c>
      <c r="AD1" s="13" t="s">
        <v>102</v>
      </c>
      <c r="AE1" s="7"/>
      <c r="AF1" s="7" t="s">
        <v>55</v>
      </c>
      <c r="AG1" s="13" t="s">
        <v>103</v>
      </c>
      <c r="AH1" s="5"/>
      <c r="AI1" s="5" t="s">
        <v>55</v>
      </c>
      <c r="AJ1" s="13" t="s">
        <v>104</v>
      </c>
      <c r="AK1" s="7"/>
      <c r="AL1" s="7" t="s">
        <v>55</v>
      </c>
      <c r="AM1" s="13" t="s">
        <v>105</v>
      </c>
      <c r="AN1" s="5"/>
      <c r="AO1" s="5" t="s">
        <v>55</v>
      </c>
      <c r="AP1" s="13" t="s">
        <v>106</v>
      </c>
      <c r="AQ1" s="7"/>
      <c r="AR1" s="7" t="s">
        <v>55</v>
      </c>
      <c r="AS1" s="13" t="s">
        <v>107</v>
      </c>
      <c r="AT1" s="5"/>
      <c r="AU1" s="5" t="s">
        <v>55</v>
      </c>
      <c r="AW1" s="19"/>
      <c r="AX1" s="25"/>
      <c r="AY1" s="3"/>
    </row>
    <row r="2" spans="2:57">
      <c r="C2" s="6" t="s">
        <v>9</v>
      </c>
      <c r="D2" s="6" t="s">
        <v>10</v>
      </c>
      <c r="E2" s="6" t="s">
        <v>11</v>
      </c>
      <c r="F2" s="8" t="s">
        <v>9</v>
      </c>
      <c r="G2" s="8" t="s">
        <v>10</v>
      </c>
      <c r="H2" s="8" t="s">
        <v>11</v>
      </c>
      <c r="I2" s="6" t="s">
        <v>9</v>
      </c>
      <c r="J2" s="6" t="s">
        <v>10</v>
      </c>
      <c r="K2" s="6" t="s">
        <v>11</v>
      </c>
      <c r="L2" s="8" t="s">
        <v>9</v>
      </c>
      <c r="M2" s="8" t="s">
        <v>10</v>
      </c>
      <c r="N2" s="8" t="s">
        <v>11</v>
      </c>
      <c r="O2" s="6" t="s">
        <v>9</v>
      </c>
      <c r="P2" s="6" t="s">
        <v>10</v>
      </c>
      <c r="Q2" s="6" t="s">
        <v>11</v>
      </c>
      <c r="R2" s="8" t="s">
        <v>9</v>
      </c>
      <c r="S2" s="8" t="s">
        <v>10</v>
      </c>
      <c r="T2" s="8" t="s">
        <v>11</v>
      </c>
      <c r="U2" s="6" t="s">
        <v>9</v>
      </c>
      <c r="V2" s="6" t="s">
        <v>10</v>
      </c>
      <c r="W2" s="6" t="s">
        <v>11</v>
      </c>
      <c r="X2" s="8" t="s">
        <v>9</v>
      </c>
      <c r="Y2" s="8" t="s">
        <v>10</v>
      </c>
      <c r="Z2" s="8" t="s">
        <v>11</v>
      </c>
      <c r="AA2" s="6" t="s">
        <v>9</v>
      </c>
      <c r="AB2" s="6" t="s">
        <v>10</v>
      </c>
      <c r="AC2" s="6" t="s">
        <v>11</v>
      </c>
      <c r="AD2" s="8" t="s">
        <v>9</v>
      </c>
      <c r="AE2" s="8" t="s">
        <v>10</v>
      </c>
      <c r="AF2" s="8" t="s">
        <v>11</v>
      </c>
      <c r="AG2" s="6" t="s">
        <v>9</v>
      </c>
      <c r="AH2" s="6" t="s">
        <v>10</v>
      </c>
      <c r="AI2" s="6" t="s">
        <v>11</v>
      </c>
      <c r="AJ2" s="8" t="s">
        <v>9</v>
      </c>
      <c r="AK2" s="8" t="s">
        <v>10</v>
      </c>
      <c r="AL2" s="8" t="s">
        <v>11</v>
      </c>
      <c r="AM2" s="6" t="s">
        <v>9</v>
      </c>
      <c r="AN2" s="6" t="s">
        <v>10</v>
      </c>
      <c r="AO2" s="6" t="s">
        <v>11</v>
      </c>
      <c r="AP2" s="8" t="s">
        <v>9</v>
      </c>
      <c r="AQ2" s="8" t="s">
        <v>10</v>
      </c>
      <c r="AR2" s="8" t="s">
        <v>11</v>
      </c>
      <c r="AS2" s="6" t="s">
        <v>9</v>
      </c>
      <c r="AT2" s="6" t="s">
        <v>10</v>
      </c>
      <c r="AU2" s="6" t="s">
        <v>11</v>
      </c>
      <c r="AV2" s="14"/>
      <c r="AW2" s="20" t="s">
        <v>81</v>
      </c>
      <c r="AX2" s="26" t="s">
        <v>82</v>
      </c>
      <c r="AY2" s="21" t="s">
        <v>66</v>
      </c>
      <c r="AZ2" s="14"/>
    </row>
    <row r="3" spans="2:57">
      <c r="B3" s="2" t="s">
        <v>25</v>
      </c>
      <c r="C3" s="5"/>
      <c r="D3" s="6"/>
      <c r="E3" s="6"/>
      <c r="F3" s="8"/>
      <c r="G3" s="7"/>
      <c r="H3" s="7"/>
      <c r="I3" s="5"/>
      <c r="J3" s="5"/>
      <c r="K3" s="5"/>
      <c r="L3" s="7"/>
      <c r="M3" s="7"/>
      <c r="N3" s="7"/>
      <c r="O3" s="5"/>
      <c r="P3" s="5"/>
      <c r="Q3" s="5"/>
      <c r="R3" s="7"/>
      <c r="S3" s="7"/>
      <c r="T3" s="7"/>
      <c r="U3" s="5"/>
      <c r="V3" s="5"/>
      <c r="W3" s="5"/>
      <c r="X3" s="7"/>
      <c r="Y3" s="7"/>
      <c r="Z3" s="7"/>
      <c r="AA3" s="5"/>
      <c r="AB3" s="5"/>
      <c r="AC3" s="5"/>
      <c r="AD3" s="7"/>
      <c r="AE3" s="7"/>
      <c r="AF3" s="7"/>
      <c r="AG3" s="5"/>
      <c r="AH3" s="5"/>
      <c r="AI3" s="5"/>
      <c r="AJ3" s="7"/>
      <c r="AK3" s="7"/>
      <c r="AL3" s="7"/>
      <c r="AM3" s="5"/>
      <c r="AN3" s="5"/>
      <c r="AO3" s="5"/>
      <c r="AP3" s="7"/>
      <c r="AQ3" s="7"/>
      <c r="AR3" s="7"/>
      <c r="AS3" s="5"/>
      <c r="AT3" s="5"/>
      <c r="AU3" s="5"/>
    </row>
    <row r="4" spans="2:57">
      <c r="C4" s="5"/>
      <c r="D4" s="5"/>
      <c r="E4" s="5"/>
      <c r="F4" s="7"/>
      <c r="G4" s="7"/>
      <c r="H4" s="7"/>
      <c r="I4" s="5"/>
      <c r="J4" s="5"/>
      <c r="K4" s="5"/>
      <c r="L4" s="7"/>
      <c r="M4" s="7"/>
      <c r="N4" s="7"/>
      <c r="O4" s="5"/>
      <c r="P4" s="5"/>
      <c r="Q4" s="5"/>
      <c r="R4" s="7"/>
      <c r="S4" s="7"/>
      <c r="T4" s="7"/>
      <c r="U4" s="5"/>
      <c r="V4" s="5"/>
      <c r="W4" s="5"/>
      <c r="X4" s="7"/>
      <c r="Y4" s="7"/>
      <c r="Z4" s="7"/>
      <c r="AA4" s="5"/>
      <c r="AB4" s="5"/>
      <c r="AC4" s="5"/>
      <c r="AD4" s="7"/>
      <c r="AE4" s="7"/>
      <c r="AF4" s="7"/>
      <c r="AG4" s="5"/>
      <c r="AH4" s="5"/>
      <c r="AI4" s="5"/>
      <c r="AJ4" s="7"/>
      <c r="AK4" s="7"/>
      <c r="AL4" s="7"/>
      <c r="AM4" s="5"/>
      <c r="AN4" s="5"/>
      <c r="AO4" s="5"/>
      <c r="AP4" s="7"/>
      <c r="AQ4" s="7"/>
      <c r="AR4" s="7"/>
      <c r="AS4" s="5"/>
      <c r="AT4" s="5"/>
      <c r="AU4" s="5"/>
      <c r="BD4" t="s">
        <v>90</v>
      </c>
      <c r="BE4" t="s">
        <v>91</v>
      </c>
    </row>
    <row r="5" spans="2:57">
      <c r="B5" t="s">
        <v>1</v>
      </c>
      <c r="C5" s="5">
        <v>0.3</v>
      </c>
      <c r="D5" s="5">
        <v>4</v>
      </c>
      <c r="E5" s="5"/>
      <c r="F5" s="7">
        <v>0.3</v>
      </c>
      <c r="G5" s="7">
        <v>4</v>
      </c>
      <c r="H5" s="7"/>
      <c r="I5" s="5">
        <v>0.3</v>
      </c>
      <c r="J5" s="5">
        <v>4</v>
      </c>
      <c r="K5" s="5"/>
      <c r="L5" s="7">
        <v>0.3</v>
      </c>
      <c r="M5" s="7">
        <v>4</v>
      </c>
      <c r="N5" s="7"/>
      <c r="O5" s="5">
        <v>0.3</v>
      </c>
      <c r="P5" s="5">
        <v>4</v>
      </c>
      <c r="Q5" s="5"/>
      <c r="R5" s="7">
        <v>0.5</v>
      </c>
      <c r="S5" s="7">
        <v>4</v>
      </c>
      <c r="T5" s="7"/>
      <c r="U5" s="5">
        <v>0.35</v>
      </c>
      <c r="V5" s="5">
        <v>4</v>
      </c>
      <c r="W5" s="5"/>
      <c r="X5" s="7">
        <v>0.35</v>
      </c>
      <c r="Y5" s="7">
        <v>4</v>
      </c>
      <c r="Z5" s="7"/>
      <c r="AA5" s="5">
        <v>0.25</v>
      </c>
      <c r="AB5" s="5">
        <v>4</v>
      </c>
      <c r="AC5" s="5"/>
      <c r="AD5" s="7">
        <v>0.4</v>
      </c>
      <c r="AE5" s="7">
        <v>4</v>
      </c>
      <c r="AF5" s="7"/>
      <c r="AG5" s="5">
        <v>0.3</v>
      </c>
      <c r="AH5" s="5">
        <v>3</v>
      </c>
      <c r="AI5" s="5"/>
      <c r="AJ5" s="7">
        <v>0.35</v>
      </c>
      <c r="AK5" s="7">
        <v>3</v>
      </c>
      <c r="AL5" s="7"/>
      <c r="AM5" s="5">
        <v>0.4</v>
      </c>
      <c r="AN5" s="5">
        <v>3</v>
      </c>
      <c r="AO5" s="5"/>
      <c r="AP5" s="7">
        <v>0.35</v>
      </c>
      <c r="AQ5" s="7">
        <v>3</v>
      </c>
      <c r="AR5" s="7"/>
      <c r="AS5" s="5">
        <v>0.45</v>
      </c>
      <c r="AT5" s="5">
        <v>3</v>
      </c>
      <c r="AU5" s="5"/>
      <c r="AW5" s="28">
        <f>AVERAGE(AS5,AP5,AM5,AJ5,AG5,AD5,AA5,X5,U5,R5,O5,L5,I5,F5,C5)</f>
        <v>0.34666666666666668</v>
      </c>
      <c r="AX5" s="29">
        <f>AVERAGE(AT5,AQ5,AN5,AK5,AH5,AE5,AB5,Y5,V5,S5,P5,M5,J5,G5,D5)</f>
        <v>3.6666666666666665</v>
      </c>
      <c r="AY5" s="29">
        <f>AW5*AX5</f>
        <v>1.2711111111111111</v>
      </c>
      <c r="AZ5" s="29"/>
      <c r="BB5">
        <v>1</v>
      </c>
      <c r="BC5" s="1" t="s">
        <v>0</v>
      </c>
      <c r="BD5" s="40"/>
      <c r="BE5">
        <v>5</v>
      </c>
    </row>
    <row r="6" spans="2:57">
      <c r="B6" t="s">
        <v>12</v>
      </c>
      <c r="C6" s="5">
        <v>0.2</v>
      </c>
      <c r="D6" s="5">
        <v>4</v>
      </c>
      <c r="E6" s="5"/>
      <c r="F6" s="7">
        <v>0.2</v>
      </c>
      <c r="G6" s="7">
        <v>4</v>
      </c>
      <c r="H6" s="7"/>
      <c r="I6" s="5">
        <v>0.3</v>
      </c>
      <c r="J6" s="5">
        <v>4</v>
      </c>
      <c r="K6" s="5"/>
      <c r="L6" s="7">
        <v>0.2</v>
      </c>
      <c r="M6" s="7">
        <v>4</v>
      </c>
      <c r="N6" s="7"/>
      <c r="O6" s="5">
        <v>0.25</v>
      </c>
      <c r="P6" s="5">
        <v>4</v>
      </c>
      <c r="Q6" s="5"/>
      <c r="R6" s="7">
        <v>0.25</v>
      </c>
      <c r="S6" s="7">
        <v>4</v>
      </c>
      <c r="T6" s="7"/>
      <c r="U6" s="5">
        <v>0.25</v>
      </c>
      <c r="V6" s="5">
        <v>4</v>
      </c>
      <c r="W6" s="5"/>
      <c r="X6" s="7">
        <v>0.35</v>
      </c>
      <c r="Y6" s="7">
        <v>4</v>
      </c>
      <c r="Z6" s="7"/>
      <c r="AA6" s="5">
        <v>0.4</v>
      </c>
      <c r="AB6" s="5">
        <v>4</v>
      </c>
      <c r="AC6" s="5"/>
      <c r="AD6" s="7">
        <v>0.25</v>
      </c>
      <c r="AE6" s="7">
        <v>4</v>
      </c>
      <c r="AF6" s="7"/>
      <c r="AG6" s="5">
        <v>0.5</v>
      </c>
      <c r="AH6" s="5">
        <v>3</v>
      </c>
      <c r="AI6" s="5"/>
      <c r="AJ6" s="7">
        <v>0.2</v>
      </c>
      <c r="AK6" s="7">
        <v>3</v>
      </c>
      <c r="AL6" s="7"/>
      <c r="AM6" s="5">
        <v>0.5</v>
      </c>
      <c r="AN6" s="5">
        <v>3</v>
      </c>
      <c r="AO6" s="5"/>
      <c r="AP6" s="7">
        <v>0.4</v>
      </c>
      <c r="AQ6" s="7">
        <v>3</v>
      </c>
      <c r="AR6" s="7"/>
      <c r="AS6" s="5">
        <v>0.35</v>
      </c>
      <c r="AT6" s="5">
        <v>3</v>
      </c>
      <c r="AU6" s="5"/>
      <c r="AW6" s="28">
        <f>AVERAGE(AS6,AP6,AM6,AJ6,AG6,AD6,AA6,X6,U6,R6,O6,L6,I6,F6,C6)</f>
        <v>0.3066666666666667</v>
      </c>
      <c r="AX6" s="29">
        <f t="shared" ref="AX6:AX43" si="0">AVERAGE(AT6,AQ6,AN6,AK6,AH6,AE6,AB6,Y6,V6,S6,P6,M6,J6,G6,D6)</f>
        <v>3.6666666666666665</v>
      </c>
      <c r="AY6" s="29">
        <f t="shared" ref="AY6:AY25" si="1">AW6*AX6</f>
        <v>1.1244444444444446</v>
      </c>
      <c r="AZ6" s="29"/>
      <c r="BB6">
        <v>2</v>
      </c>
      <c r="BC6" s="1" t="s">
        <v>2</v>
      </c>
      <c r="BE6">
        <v>5</v>
      </c>
    </row>
    <row r="7" spans="2:57">
      <c r="B7" t="s">
        <v>13</v>
      </c>
      <c r="C7" s="5">
        <v>0.1</v>
      </c>
      <c r="D7" s="5">
        <v>4</v>
      </c>
      <c r="E7" s="5"/>
      <c r="F7" s="7">
        <v>0.1</v>
      </c>
      <c r="G7" s="7">
        <v>4</v>
      </c>
      <c r="H7" s="7"/>
      <c r="I7" s="5">
        <v>0.1</v>
      </c>
      <c r="J7" s="5">
        <v>4</v>
      </c>
      <c r="K7" s="5"/>
      <c r="L7" s="7">
        <v>0.2</v>
      </c>
      <c r="M7" s="7">
        <v>4</v>
      </c>
      <c r="N7" s="7"/>
      <c r="O7" s="5">
        <v>0.05</v>
      </c>
      <c r="P7" s="5">
        <v>4</v>
      </c>
      <c r="Q7" s="5"/>
      <c r="R7" s="7">
        <v>0.1</v>
      </c>
      <c r="S7" s="7">
        <v>4</v>
      </c>
      <c r="T7" s="7"/>
      <c r="U7" s="5">
        <v>0.15</v>
      </c>
      <c r="V7" s="5">
        <v>4</v>
      </c>
      <c r="W7" s="5"/>
      <c r="X7" s="7">
        <v>0.2</v>
      </c>
      <c r="Y7" s="7">
        <v>4</v>
      </c>
      <c r="Z7" s="7"/>
      <c r="AA7" s="5">
        <v>0.2</v>
      </c>
      <c r="AB7" s="5">
        <v>4</v>
      </c>
      <c r="AC7" s="5"/>
      <c r="AD7" s="7">
        <v>0.1</v>
      </c>
      <c r="AE7" s="7">
        <v>4</v>
      </c>
      <c r="AF7" s="7"/>
      <c r="AG7" s="5">
        <v>0.15</v>
      </c>
      <c r="AH7" s="5">
        <v>4</v>
      </c>
      <c r="AI7" s="5"/>
      <c r="AJ7" s="7">
        <v>0.1</v>
      </c>
      <c r="AK7" s="7">
        <v>4</v>
      </c>
      <c r="AL7" s="7"/>
      <c r="AM7" s="5">
        <v>0.05</v>
      </c>
      <c r="AN7" s="5">
        <v>4</v>
      </c>
      <c r="AO7" s="5"/>
      <c r="AP7" s="7">
        <v>0.15</v>
      </c>
      <c r="AQ7" s="7">
        <v>4</v>
      </c>
      <c r="AR7" s="7"/>
      <c r="AS7" s="5">
        <v>0.1</v>
      </c>
      <c r="AT7" s="5">
        <v>4</v>
      </c>
      <c r="AU7" s="5"/>
      <c r="AW7" s="28">
        <f>AVERAGE(AS7,AP7,AM7,AJ7,AG7,AD7,AA7,X7,U7,R7,O7,L7,I7,F7,C7)</f>
        <v>0.12333333333333335</v>
      </c>
      <c r="AX7" s="29">
        <f t="shared" si="0"/>
        <v>4</v>
      </c>
      <c r="AY7" s="29">
        <f t="shared" si="1"/>
        <v>0.4933333333333334</v>
      </c>
      <c r="AZ7" s="29"/>
      <c r="BB7">
        <v>3</v>
      </c>
      <c r="BC7" s="1" t="s">
        <v>3</v>
      </c>
      <c r="BE7">
        <v>5</v>
      </c>
    </row>
    <row r="8" spans="2:57">
      <c r="B8" t="s">
        <v>14</v>
      </c>
      <c r="C8" s="5">
        <v>0.4</v>
      </c>
      <c r="D8" s="5">
        <v>3</v>
      </c>
      <c r="E8" s="5"/>
      <c r="F8" s="7">
        <v>0.4</v>
      </c>
      <c r="G8" s="7">
        <v>3</v>
      </c>
      <c r="H8" s="7"/>
      <c r="I8" s="5">
        <v>0.3</v>
      </c>
      <c r="J8" s="5">
        <v>3</v>
      </c>
      <c r="K8" s="5"/>
      <c r="L8" s="7">
        <v>0.3</v>
      </c>
      <c r="M8" s="7">
        <v>3</v>
      </c>
      <c r="N8" s="7"/>
      <c r="O8" s="5">
        <v>0.4</v>
      </c>
      <c r="P8" s="5">
        <v>3</v>
      </c>
      <c r="Q8" s="5"/>
      <c r="R8" s="7">
        <v>0.15</v>
      </c>
      <c r="S8" s="7">
        <v>3</v>
      </c>
      <c r="T8" s="7"/>
      <c r="U8" s="5">
        <v>0.25</v>
      </c>
      <c r="V8" s="5">
        <v>3</v>
      </c>
      <c r="W8" s="5"/>
      <c r="X8" s="7">
        <v>0.1</v>
      </c>
      <c r="Y8" s="7">
        <v>3</v>
      </c>
      <c r="Z8" s="7"/>
      <c r="AA8" s="5">
        <v>0.15</v>
      </c>
      <c r="AB8" s="5">
        <v>3</v>
      </c>
      <c r="AC8" s="5"/>
      <c r="AD8" s="7">
        <v>0.25</v>
      </c>
      <c r="AE8" s="7">
        <v>3</v>
      </c>
      <c r="AF8" s="7"/>
      <c r="AG8" s="5">
        <v>0.05</v>
      </c>
      <c r="AH8" s="5">
        <v>3</v>
      </c>
      <c r="AI8" s="5"/>
      <c r="AJ8" s="7">
        <v>0.35</v>
      </c>
      <c r="AK8" s="7">
        <v>3</v>
      </c>
      <c r="AL8" s="7"/>
      <c r="AM8" s="5">
        <v>0.05</v>
      </c>
      <c r="AN8" s="5">
        <v>3</v>
      </c>
      <c r="AO8" s="5"/>
      <c r="AP8" s="7">
        <v>0.1</v>
      </c>
      <c r="AQ8" s="7">
        <v>3</v>
      </c>
      <c r="AR8" s="7"/>
      <c r="AS8" s="5">
        <v>0.1</v>
      </c>
      <c r="AT8" s="5">
        <v>3</v>
      </c>
      <c r="AU8" s="5"/>
      <c r="AW8" s="28">
        <f>AVERAGE(AS8,AP8,AM8,AJ8,AG8,AD8,AA8,X8,U8,R8,O8,L8,I8,F8,C8)</f>
        <v>0.2233333333333333</v>
      </c>
      <c r="AX8" s="29">
        <f t="shared" si="0"/>
        <v>3</v>
      </c>
      <c r="AY8" s="29">
        <f t="shared" si="1"/>
        <v>0.66999999999999993</v>
      </c>
      <c r="AZ8" s="29"/>
      <c r="BB8">
        <v>4</v>
      </c>
      <c r="BC8" s="1" t="s">
        <v>4</v>
      </c>
      <c r="BE8">
        <v>5</v>
      </c>
    </row>
    <row r="9" spans="2:57">
      <c r="B9" s="1" t="s">
        <v>0</v>
      </c>
      <c r="C9" s="5"/>
      <c r="D9" s="5"/>
      <c r="E9" s="5"/>
      <c r="F9" s="7"/>
      <c r="G9" s="7"/>
      <c r="H9" s="7"/>
      <c r="I9" s="5"/>
      <c r="J9" s="5"/>
      <c r="K9" s="5"/>
      <c r="L9" s="7"/>
      <c r="M9" s="7"/>
      <c r="N9" s="7"/>
      <c r="O9" s="5"/>
      <c r="P9" s="5"/>
      <c r="Q9" s="5"/>
      <c r="R9" s="7"/>
      <c r="S9" s="7"/>
      <c r="T9" s="7"/>
      <c r="U9" s="5"/>
      <c r="V9" s="5"/>
      <c r="W9" s="5"/>
      <c r="X9" s="7"/>
      <c r="Y9" s="7"/>
      <c r="Z9" s="7"/>
      <c r="AA9" s="5"/>
      <c r="AB9" s="5"/>
      <c r="AC9" s="5"/>
      <c r="AD9" s="7"/>
      <c r="AE9" s="7"/>
      <c r="AF9" s="7"/>
      <c r="AG9" s="5"/>
      <c r="AH9" s="5"/>
      <c r="AI9" s="5"/>
      <c r="AJ9" s="7"/>
      <c r="AK9" s="7"/>
      <c r="AL9" s="7"/>
      <c r="AM9" s="5"/>
      <c r="AN9" s="5"/>
      <c r="AO9" s="5"/>
      <c r="AP9" s="7"/>
      <c r="AQ9" s="7"/>
      <c r="AR9" s="7"/>
      <c r="AS9" s="5"/>
      <c r="AT9" s="5"/>
      <c r="AU9" s="5"/>
      <c r="AV9" s="24" t="s">
        <v>65</v>
      </c>
      <c r="AW9" s="30">
        <f>SUM(AW5:AW8)</f>
        <v>0.99999999999999989</v>
      </c>
      <c r="AX9" s="30">
        <f>SUM(AX5:AX8)</f>
        <v>14.333333333333332</v>
      </c>
      <c r="AY9" s="30">
        <f>SUM(AY5:AY8)</f>
        <v>3.5588888888888892</v>
      </c>
      <c r="AZ9" s="38"/>
      <c r="BB9">
        <v>5</v>
      </c>
      <c r="BC9" s="1" t="s">
        <v>5</v>
      </c>
      <c r="BE9">
        <v>5</v>
      </c>
    </row>
    <row r="10" spans="2:57">
      <c r="B10" t="s">
        <v>15</v>
      </c>
      <c r="C10" s="5">
        <v>0.4</v>
      </c>
      <c r="D10" s="5">
        <v>4</v>
      </c>
      <c r="E10" s="5"/>
      <c r="F10" s="7">
        <v>0.35</v>
      </c>
      <c r="G10" s="7">
        <v>4</v>
      </c>
      <c r="H10" s="7"/>
      <c r="I10" s="5">
        <v>0.4</v>
      </c>
      <c r="J10" s="5">
        <v>4</v>
      </c>
      <c r="K10" s="5"/>
      <c r="L10" s="7">
        <v>0.3</v>
      </c>
      <c r="M10" s="7">
        <v>4</v>
      </c>
      <c r="N10" s="7"/>
      <c r="O10" s="5">
        <v>0.35</v>
      </c>
      <c r="P10" s="5">
        <v>4</v>
      </c>
      <c r="Q10" s="5"/>
      <c r="R10" s="7">
        <v>0.4</v>
      </c>
      <c r="S10" s="7">
        <v>4</v>
      </c>
      <c r="T10" s="7"/>
      <c r="U10" s="5">
        <v>0.35</v>
      </c>
      <c r="V10" s="5">
        <v>4</v>
      </c>
      <c r="W10" s="5"/>
      <c r="X10" s="7">
        <v>0.4</v>
      </c>
      <c r="Y10" s="7">
        <v>4</v>
      </c>
      <c r="Z10" s="7"/>
      <c r="AA10" s="5">
        <v>0.4</v>
      </c>
      <c r="AB10" s="5">
        <v>4</v>
      </c>
      <c r="AC10" s="5"/>
      <c r="AD10" s="7">
        <v>0.25</v>
      </c>
      <c r="AE10" s="7">
        <v>4</v>
      </c>
      <c r="AF10" s="7"/>
      <c r="AG10" s="5">
        <v>0.3</v>
      </c>
      <c r="AH10" s="5">
        <v>4</v>
      </c>
      <c r="AI10" s="5"/>
      <c r="AJ10" s="7">
        <v>0.5</v>
      </c>
      <c r="AK10" s="7">
        <v>4</v>
      </c>
      <c r="AL10" s="7"/>
      <c r="AM10" s="5">
        <v>0.3</v>
      </c>
      <c r="AN10" s="5">
        <v>4</v>
      </c>
      <c r="AO10" s="5"/>
      <c r="AP10" s="7">
        <v>0.35</v>
      </c>
      <c r="AQ10" s="7">
        <v>4</v>
      </c>
      <c r="AR10" s="7"/>
      <c r="AS10" s="5">
        <v>0.4</v>
      </c>
      <c r="AT10" s="5">
        <v>3</v>
      </c>
      <c r="AU10" s="5"/>
      <c r="AW10" s="28">
        <f>AVERAGE(AS10,AP10,AM10,AJ10,AG10,AD10,AA10,X10,U10,R10,O10,L10,I10,F10,C10)</f>
        <v>0.36333333333333334</v>
      </c>
      <c r="AX10" s="29">
        <f t="shared" si="0"/>
        <v>3.9333333333333331</v>
      </c>
      <c r="AY10" s="28">
        <f>AW10*AX10</f>
        <v>1.429111111111111</v>
      </c>
      <c r="AZ10" s="28"/>
      <c r="BB10">
        <v>6</v>
      </c>
      <c r="BC10" s="1" t="s">
        <v>37</v>
      </c>
      <c r="BE10">
        <v>5</v>
      </c>
    </row>
    <row r="11" spans="2:57">
      <c r="B11" t="s">
        <v>16</v>
      </c>
      <c r="C11" s="5">
        <v>0.2</v>
      </c>
      <c r="D11" s="5">
        <v>4</v>
      </c>
      <c r="E11" s="5"/>
      <c r="F11" s="7">
        <v>0.2</v>
      </c>
      <c r="G11" s="7">
        <v>4</v>
      </c>
      <c r="H11" s="7"/>
      <c r="I11" s="5">
        <v>0.3</v>
      </c>
      <c r="J11" s="5">
        <v>4</v>
      </c>
      <c r="K11" s="5"/>
      <c r="L11" s="7">
        <v>0.3</v>
      </c>
      <c r="M11" s="7">
        <v>4</v>
      </c>
      <c r="N11" s="7"/>
      <c r="O11" s="5">
        <v>0.25</v>
      </c>
      <c r="P11" s="5">
        <v>4</v>
      </c>
      <c r="Q11" s="5"/>
      <c r="R11" s="7">
        <v>0.2</v>
      </c>
      <c r="S11" s="7">
        <v>3</v>
      </c>
      <c r="T11" s="7"/>
      <c r="U11" s="5">
        <v>0.3</v>
      </c>
      <c r="V11" s="5">
        <v>3</v>
      </c>
      <c r="W11" s="5"/>
      <c r="X11" s="7">
        <v>0.3</v>
      </c>
      <c r="Y11" s="7">
        <v>4</v>
      </c>
      <c r="Z11" s="7"/>
      <c r="AA11" s="5">
        <v>0.25</v>
      </c>
      <c r="AB11" s="5">
        <v>3</v>
      </c>
      <c r="AC11" s="5"/>
      <c r="AD11" s="7">
        <v>0.25</v>
      </c>
      <c r="AE11" s="7">
        <v>4</v>
      </c>
      <c r="AF11" s="7"/>
      <c r="AG11" s="5">
        <v>0.2</v>
      </c>
      <c r="AH11" s="5">
        <v>4</v>
      </c>
      <c r="AI11" s="5"/>
      <c r="AJ11" s="7">
        <v>0.2</v>
      </c>
      <c r="AK11" s="7">
        <v>3</v>
      </c>
      <c r="AL11" s="7"/>
      <c r="AM11" s="5">
        <v>0.3</v>
      </c>
      <c r="AN11" s="5">
        <v>3</v>
      </c>
      <c r="AO11" s="5"/>
      <c r="AP11" s="7">
        <v>0.2</v>
      </c>
      <c r="AQ11" s="7">
        <v>3</v>
      </c>
      <c r="AR11" s="7"/>
      <c r="AS11" s="5">
        <v>0.2</v>
      </c>
      <c r="AT11" s="5">
        <v>4</v>
      </c>
      <c r="AU11" s="5"/>
      <c r="AW11" s="28">
        <f>AVERAGE(AS11,AP11,AM11,AJ11,AG11,AD11,AA11,X11,U11,R11,O11,L11,I11,F11,C11)</f>
        <v>0.24333333333333332</v>
      </c>
      <c r="AX11" s="29">
        <f t="shared" si="0"/>
        <v>3.6</v>
      </c>
      <c r="AY11" s="28">
        <f>AW11*AX11</f>
        <v>0.876</v>
      </c>
      <c r="AZ11" s="28"/>
      <c r="BB11">
        <v>7</v>
      </c>
      <c r="BC11" s="1" t="s">
        <v>35</v>
      </c>
      <c r="BE11">
        <v>5</v>
      </c>
    </row>
    <row r="12" spans="2:57">
      <c r="B12" t="s">
        <v>17</v>
      </c>
      <c r="C12" s="5">
        <v>0.2</v>
      </c>
      <c r="D12" s="5">
        <v>3</v>
      </c>
      <c r="E12" s="5"/>
      <c r="F12" s="7">
        <v>0.15</v>
      </c>
      <c r="G12" s="7">
        <v>3</v>
      </c>
      <c r="H12" s="7"/>
      <c r="I12" s="5">
        <v>0.15</v>
      </c>
      <c r="J12" s="5">
        <v>3</v>
      </c>
      <c r="K12" s="5"/>
      <c r="L12" s="7">
        <v>0.2</v>
      </c>
      <c r="M12" s="7">
        <v>3</v>
      </c>
      <c r="N12" s="7"/>
      <c r="O12" s="5">
        <v>0.2</v>
      </c>
      <c r="P12" s="5">
        <v>3</v>
      </c>
      <c r="Q12" s="5"/>
      <c r="R12" s="7">
        <v>0.15</v>
      </c>
      <c r="S12" s="7">
        <v>3</v>
      </c>
      <c r="T12" s="7"/>
      <c r="U12" s="5">
        <v>0.15</v>
      </c>
      <c r="V12" s="5">
        <v>3</v>
      </c>
      <c r="W12" s="5"/>
      <c r="X12" s="7">
        <v>0.1</v>
      </c>
      <c r="Y12" s="7">
        <v>3</v>
      </c>
      <c r="Z12" s="7"/>
      <c r="AA12" s="5">
        <v>0.1</v>
      </c>
      <c r="AB12" s="5">
        <v>3</v>
      </c>
      <c r="AC12" s="5"/>
      <c r="AD12" s="7">
        <v>0.25</v>
      </c>
      <c r="AE12" s="7">
        <v>3</v>
      </c>
      <c r="AF12" s="7"/>
      <c r="AG12" s="5">
        <v>0.3</v>
      </c>
      <c r="AH12" s="5">
        <v>3</v>
      </c>
      <c r="AI12" s="5"/>
      <c r="AJ12" s="7">
        <v>0.1</v>
      </c>
      <c r="AK12" s="7">
        <v>3</v>
      </c>
      <c r="AL12" s="7"/>
      <c r="AM12" s="5">
        <v>0.2</v>
      </c>
      <c r="AN12" s="5">
        <v>3</v>
      </c>
      <c r="AO12" s="5"/>
      <c r="AP12" s="7">
        <v>0.2</v>
      </c>
      <c r="AQ12" s="7">
        <v>3</v>
      </c>
      <c r="AR12" s="7"/>
      <c r="AS12" s="5">
        <v>0.2</v>
      </c>
      <c r="AT12" s="5">
        <v>3</v>
      </c>
      <c r="AU12" s="5"/>
      <c r="AW12" s="28">
        <f>AVERAGE(AS12,AP12,AM12,AJ12,AG12,AD12,AA12,X12,U12,R12,O12,L12,I12,F12,C12)</f>
        <v>0.17666666666666667</v>
      </c>
      <c r="AX12" s="29">
        <f t="shared" si="0"/>
        <v>3</v>
      </c>
      <c r="AY12" s="28">
        <f>AW12*AX12</f>
        <v>0.53</v>
      </c>
      <c r="AZ12" s="28"/>
      <c r="BB12">
        <v>8</v>
      </c>
      <c r="BC12" s="1" t="s">
        <v>31</v>
      </c>
      <c r="BE12">
        <v>5</v>
      </c>
    </row>
    <row r="13" spans="2:57">
      <c r="B13" t="s">
        <v>18</v>
      </c>
      <c r="C13" s="5">
        <v>0.2</v>
      </c>
      <c r="D13" s="5">
        <v>3</v>
      </c>
      <c r="E13" s="5"/>
      <c r="F13" s="7">
        <v>0.3</v>
      </c>
      <c r="G13" s="7">
        <v>3</v>
      </c>
      <c r="H13" s="7"/>
      <c r="I13" s="5">
        <v>0.15</v>
      </c>
      <c r="J13" s="5">
        <v>3</v>
      </c>
      <c r="K13" s="5"/>
      <c r="L13" s="7">
        <v>0.2</v>
      </c>
      <c r="M13" s="7">
        <v>3</v>
      </c>
      <c r="N13" s="7"/>
      <c r="O13" s="5">
        <v>0.2</v>
      </c>
      <c r="P13" s="5">
        <v>3</v>
      </c>
      <c r="Q13" s="5"/>
      <c r="R13" s="7">
        <v>0.25</v>
      </c>
      <c r="S13" s="7">
        <v>3</v>
      </c>
      <c r="T13" s="7"/>
      <c r="U13" s="5">
        <v>0.2</v>
      </c>
      <c r="V13" s="5">
        <v>3</v>
      </c>
      <c r="W13" s="5"/>
      <c r="X13" s="7">
        <v>0.2</v>
      </c>
      <c r="Y13" s="7">
        <v>3</v>
      </c>
      <c r="Z13" s="7"/>
      <c r="AA13" s="5">
        <v>0.25</v>
      </c>
      <c r="AB13" s="5">
        <v>3</v>
      </c>
      <c r="AC13" s="5"/>
      <c r="AD13" s="7">
        <v>0.25</v>
      </c>
      <c r="AE13" s="7">
        <v>3</v>
      </c>
      <c r="AF13" s="7"/>
      <c r="AG13" s="5">
        <v>0.2</v>
      </c>
      <c r="AH13" s="5">
        <v>3</v>
      </c>
      <c r="AI13" s="5"/>
      <c r="AJ13" s="7">
        <v>0.2</v>
      </c>
      <c r="AK13" s="7">
        <v>3</v>
      </c>
      <c r="AL13" s="7"/>
      <c r="AM13" s="5">
        <v>0.2</v>
      </c>
      <c r="AN13" s="5">
        <v>3</v>
      </c>
      <c r="AO13" s="5"/>
      <c r="AP13" s="7">
        <v>0.25</v>
      </c>
      <c r="AQ13" s="7">
        <v>3</v>
      </c>
      <c r="AR13" s="7"/>
      <c r="AS13" s="5">
        <v>0.2</v>
      </c>
      <c r="AT13" s="5">
        <v>3</v>
      </c>
      <c r="AU13" s="5"/>
      <c r="AW13" s="28">
        <f>AVERAGE(AS13,AP13,AM13,AJ13,AG13,AD13,AA13,X13,U13,R13,O13,L13,I13,F13,C13)</f>
        <v>0.2166666666666667</v>
      </c>
      <c r="AX13" s="29">
        <f t="shared" si="0"/>
        <v>3</v>
      </c>
      <c r="AY13" s="28">
        <f>AW13*AX13</f>
        <v>0.65000000000000013</v>
      </c>
      <c r="AZ13" s="28"/>
      <c r="BB13">
        <v>9</v>
      </c>
      <c r="BC13" s="1" t="s">
        <v>27</v>
      </c>
      <c r="BE13">
        <v>5</v>
      </c>
    </row>
    <row r="14" spans="2:57">
      <c r="B14" s="1" t="s">
        <v>2</v>
      </c>
      <c r="C14" s="5"/>
      <c r="D14" s="5"/>
      <c r="E14" s="5"/>
      <c r="F14" s="7"/>
      <c r="G14" s="7"/>
      <c r="H14" s="7"/>
      <c r="I14" s="5"/>
      <c r="J14" s="5"/>
      <c r="K14" s="5"/>
      <c r="L14" s="7"/>
      <c r="M14" s="7"/>
      <c r="N14" s="7"/>
      <c r="O14" s="5"/>
      <c r="P14" s="5"/>
      <c r="Q14" s="5"/>
      <c r="R14" s="7"/>
      <c r="S14" s="7"/>
      <c r="T14" s="7"/>
      <c r="U14" s="5"/>
      <c r="V14" s="5"/>
      <c r="W14" s="5"/>
      <c r="X14" s="7"/>
      <c r="Y14" s="7"/>
      <c r="Z14" s="7"/>
      <c r="AA14" s="5"/>
      <c r="AB14" s="5"/>
      <c r="AC14" s="5"/>
      <c r="AD14" s="7"/>
      <c r="AE14" s="7"/>
      <c r="AF14" s="7"/>
      <c r="AG14" s="5"/>
      <c r="AH14" s="5"/>
      <c r="AI14" s="5"/>
      <c r="AJ14" s="7"/>
      <c r="AK14" s="7"/>
      <c r="AL14" s="7"/>
      <c r="AM14" s="5"/>
      <c r="AN14" s="5"/>
      <c r="AO14" s="5"/>
      <c r="AP14" s="7"/>
      <c r="AQ14" s="7"/>
      <c r="AR14" s="7"/>
      <c r="AS14" s="5"/>
      <c r="AT14" s="5"/>
      <c r="AU14" s="5"/>
      <c r="AV14" s="24" t="s">
        <v>65</v>
      </c>
      <c r="AW14" s="30">
        <f>SUM(AW10:AW13)</f>
        <v>1</v>
      </c>
      <c r="AX14" s="30">
        <f>SUM(AX10:AX13)</f>
        <v>13.533333333333333</v>
      </c>
      <c r="AY14" s="30">
        <f>SUM(AY10:AY13)</f>
        <v>3.4851111111111113</v>
      </c>
      <c r="AZ14" s="38"/>
      <c r="BB14">
        <v>10</v>
      </c>
      <c r="BC14" s="12" t="s">
        <v>92</v>
      </c>
      <c r="BE14">
        <v>5</v>
      </c>
    </row>
    <row r="15" spans="2:57">
      <c r="B15" t="s">
        <v>19</v>
      </c>
      <c r="C15" s="5">
        <v>0.5</v>
      </c>
      <c r="D15" s="5">
        <v>3</v>
      </c>
      <c r="E15" s="5"/>
      <c r="F15" s="7">
        <v>0.5</v>
      </c>
      <c r="G15" s="7">
        <v>3</v>
      </c>
      <c r="H15" s="7"/>
      <c r="I15" s="5">
        <v>0.5</v>
      </c>
      <c r="J15" s="5">
        <v>3</v>
      </c>
      <c r="K15" s="5"/>
      <c r="L15" s="7">
        <v>0.5</v>
      </c>
      <c r="M15" s="7">
        <v>3</v>
      </c>
      <c r="N15" s="7"/>
      <c r="O15" s="5">
        <v>0.5</v>
      </c>
      <c r="P15" s="5">
        <v>3</v>
      </c>
      <c r="Q15" s="5"/>
      <c r="R15" s="7">
        <v>0.5</v>
      </c>
      <c r="S15" s="7">
        <v>3</v>
      </c>
      <c r="T15" s="7"/>
      <c r="U15" s="5">
        <v>0.5</v>
      </c>
      <c r="V15" s="5">
        <v>3</v>
      </c>
      <c r="W15" s="5"/>
      <c r="X15" s="7">
        <v>0.5</v>
      </c>
      <c r="Y15" s="7">
        <v>3</v>
      </c>
      <c r="Z15" s="7"/>
      <c r="AA15" s="5">
        <v>0.5</v>
      </c>
      <c r="AB15" s="5">
        <v>3</v>
      </c>
      <c r="AC15" s="5"/>
      <c r="AD15" s="7">
        <v>0.5</v>
      </c>
      <c r="AE15" s="7">
        <v>3</v>
      </c>
      <c r="AF15" s="7"/>
      <c r="AG15" s="5">
        <v>0.5</v>
      </c>
      <c r="AH15" s="5">
        <v>3</v>
      </c>
      <c r="AI15" s="5"/>
      <c r="AJ15" s="7">
        <v>0.5</v>
      </c>
      <c r="AK15" s="7">
        <v>3</v>
      </c>
      <c r="AL15" s="7"/>
      <c r="AM15" s="5">
        <v>0.5</v>
      </c>
      <c r="AN15" s="5">
        <v>3</v>
      </c>
      <c r="AO15" s="5"/>
      <c r="AP15" s="7">
        <v>0.5</v>
      </c>
      <c r="AQ15" s="7">
        <v>3</v>
      </c>
      <c r="AR15" s="7"/>
      <c r="AS15" s="5">
        <v>0.5</v>
      </c>
      <c r="AT15" s="5">
        <v>3</v>
      </c>
      <c r="AU15" s="5"/>
      <c r="AW15" s="29">
        <f>AVERAGE(AS15,AP15,AM15,AJ15,AG15,AD15,AA15,X15,U15,R15,O15,L15,I15,F15,C15)</f>
        <v>0.5</v>
      </c>
      <c r="AX15" s="29">
        <f t="shared" si="0"/>
        <v>3</v>
      </c>
      <c r="AY15">
        <f t="shared" si="1"/>
        <v>1.5</v>
      </c>
    </row>
    <row r="16" spans="2:57">
      <c r="B16" t="s">
        <v>20</v>
      </c>
      <c r="C16" s="5">
        <v>0.5</v>
      </c>
      <c r="D16" s="5">
        <v>1</v>
      </c>
      <c r="E16" s="5"/>
      <c r="F16" s="7">
        <v>0.5</v>
      </c>
      <c r="G16" s="7">
        <v>1</v>
      </c>
      <c r="H16" s="7"/>
      <c r="I16" s="5">
        <v>0.5</v>
      </c>
      <c r="J16" s="5">
        <v>1</v>
      </c>
      <c r="K16" s="5"/>
      <c r="L16" s="7">
        <v>0.5</v>
      </c>
      <c r="M16" s="7">
        <v>1</v>
      </c>
      <c r="N16" s="7"/>
      <c r="O16" s="5">
        <v>0.5</v>
      </c>
      <c r="P16" s="5">
        <v>1</v>
      </c>
      <c r="Q16" s="5"/>
      <c r="R16" s="7">
        <v>0.5</v>
      </c>
      <c r="S16" s="7">
        <v>1</v>
      </c>
      <c r="T16" s="7"/>
      <c r="U16" s="5">
        <v>0.5</v>
      </c>
      <c r="V16" s="5">
        <v>1</v>
      </c>
      <c r="W16" s="5"/>
      <c r="X16" s="7">
        <v>0.5</v>
      </c>
      <c r="Y16" s="7">
        <v>1</v>
      </c>
      <c r="Z16" s="7"/>
      <c r="AA16" s="5">
        <v>0.5</v>
      </c>
      <c r="AB16" s="5">
        <v>1</v>
      </c>
      <c r="AC16" s="5"/>
      <c r="AD16" s="7">
        <v>0.5</v>
      </c>
      <c r="AE16" s="7">
        <v>1</v>
      </c>
      <c r="AF16" s="7"/>
      <c r="AG16" s="5">
        <v>0.5</v>
      </c>
      <c r="AH16" s="5">
        <v>1</v>
      </c>
      <c r="AI16" s="5"/>
      <c r="AJ16" s="7">
        <v>0.5</v>
      </c>
      <c r="AK16" s="7">
        <v>1</v>
      </c>
      <c r="AL16" s="7"/>
      <c r="AM16" s="5">
        <v>0.5</v>
      </c>
      <c r="AN16" s="5">
        <v>1</v>
      </c>
      <c r="AO16" s="5"/>
      <c r="AP16" s="7">
        <v>0.5</v>
      </c>
      <c r="AQ16" s="7">
        <v>1</v>
      </c>
      <c r="AR16" s="7"/>
      <c r="AS16" s="5">
        <v>0.5</v>
      </c>
      <c r="AT16" s="5">
        <v>1</v>
      </c>
      <c r="AU16" s="5"/>
      <c r="AW16" s="29">
        <f>AVERAGE(AS16,AP16,AM16,AJ16,AG16,AD16,AA16,X16,U16,R16,O16,L16,I16,F16,C16)</f>
        <v>0.5</v>
      </c>
      <c r="AX16" s="29">
        <f t="shared" si="0"/>
        <v>1</v>
      </c>
      <c r="AY16">
        <f t="shared" si="1"/>
        <v>0.5</v>
      </c>
    </row>
    <row r="17" spans="2:52">
      <c r="B17" s="1" t="s">
        <v>3</v>
      </c>
      <c r="C17" s="5"/>
      <c r="D17" s="5"/>
      <c r="E17" s="5"/>
      <c r="F17" s="7"/>
      <c r="G17" s="7"/>
      <c r="H17" s="7"/>
      <c r="I17" s="5"/>
      <c r="J17" s="5"/>
      <c r="K17" s="5"/>
      <c r="L17" s="7"/>
      <c r="M17" s="7"/>
      <c r="N17" s="7"/>
      <c r="O17" s="5"/>
      <c r="P17" s="5"/>
      <c r="Q17" s="5"/>
      <c r="R17" s="7"/>
      <c r="S17" s="7"/>
      <c r="T17" s="7"/>
      <c r="U17" s="5"/>
      <c r="V17" s="5"/>
      <c r="W17" s="5"/>
      <c r="X17" s="7"/>
      <c r="Y17" s="7"/>
      <c r="Z17" s="7"/>
      <c r="AA17" s="5"/>
      <c r="AB17" s="5"/>
      <c r="AC17" s="5"/>
      <c r="AD17" s="7"/>
      <c r="AE17" s="7"/>
      <c r="AF17" s="7"/>
      <c r="AG17" s="5"/>
      <c r="AH17" s="5"/>
      <c r="AI17" s="5"/>
      <c r="AJ17" s="7"/>
      <c r="AK17" s="7"/>
      <c r="AL17" s="7"/>
      <c r="AM17" s="5"/>
      <c r="AN17" s="5"/>
      <c r="AO17" s="5"/>
      <c r="AP17" s="7"/>
      <c r="AQ17" s="7"/>
      <c r="AR17" s="7"/>
      <c r="AS17" s="5"/>
      <c r="AT17" s="5"/>
      <c r="AU17" s="5"/>
      <c r="AV17" s="24" t="s">
        <v>65</v>
      </c>
      <c r="AW17" s="30">
        <f>SUM(AW15:AW16)</f>
        <v>1</v>
      </c>
      <c r="AX17" s="30">
        <f>SUM(AX15:AX16)</f>
        <v>4</v>
      </c>
      <c r="AY17" s="30">
        <f>SUM(AY15:AY16)</f>
        <v>2</v>
      </c>
      <c r="AZ17" s="38"/>
    </row>
    <row r="18" spans="2:52">
      <c r="B18" t="s">
        <v>21</v>
      </c>
      <c r="C18" s="5">
        <v>0.3</v>
      </c>
      <c r="D18" s="5">
        <v>4</v>
      </c>
      <c r="E18" s="5"/>
      <c r="F18" s="7">
        <v>0.3</v>
      </c>
      <c r="G18" s="7">
        <v>4</v>
      </c>
      <c r="H18" s="7"/>
      <c r="I18" s="5">
        <v>0.35</v>
      </c>
      <c r="J18" s="5">
        <v>4</v>
      </c>
      <c r="K18" s="5"/>
      <c r="L18" s="7">
        <v>0.35</v>
      </c>
      <c r="M18" s="7">
        <v>4</v>
      </c>
      <c r="N18" s="7"/>
      <c r="O18" s="5">
        <v>0.3</v>
      </c>
      <c r="P18" s="5">
        <v>4</v>
      </c>
      <c r="Q18" s="5"/>
      <c r="R18" s="7">
        <v>0.35</v>
      </c>
      <c r="S18" s="7">
        <v>3</v>
      </c>
      <c r="T18" s="7"/>
      <c r="U18" s="5">
        <v>0.25</v>
      </c>
      <c r="V18" s="5">
        <v>3</v>
      </c>
      <c r="W18" s="5"/>
      <c r="X18" s="7">
        <v>0.25</v>
      </c>
      <c r="Y18" s="7">
        <v>3</v>
      </c>
      <c r="Z18" s="7"/>
      <c r="AA18" s="5">
        <v>0.25</v>
      </c>
      <c r="AB18" s="5">
        <v>3</v>
      </c>
      <c r="AC18" s="5"/>
      <c r="AD18" s="7">
        <v>0.35</v>
      </c>
      <c r="AE18" s="7">
        <v>3</v>
      </c>
      <c r="AF18" s="7"/>
      <c r="AG18" s="5">
        <v>0.25</v>
      </c>
      <c r="AH18" s="5">
        <v>3</v>
      </c>
      <c r="AI18" s="5"/>
      <c r="AJ18" s="7">
        <v>0.35</v>
      </c>
      <c r="AK18" s="7">
        <v>3</v>
      </c>
      <c r="AL18" s="7"/>
      <c r="AM18" s="5">
        <v>0.25</v>
      </c>
      <c r="AN18" s="5">
        <v>3</v>
      </c>
      <c r="AO18" s="5"/>
      <c r="AP18" s="7">
        <v>0.25</v>
      </c>
      <c r="AQ18" s="7">
        <v>3</v>
      </c>
      <c r="AR18" s="7"/>
      <c r="AS18" s="5">
        <v>0.25</v>
      </c>
      <c r="AT18" s="5">
        <v>3</v>
      </c>
      <c r="AU18" s="5"/>
      <c r="AW18" s="27">
        <f>AVERAGE(AS18,AP18,AM18,AJ18,AG18,AD18,AA18,X18,U18,R18,O18,L18,I18,F18,C18)</f>
        <v>0.29333333333333333</v>
      </c>
      <c r="AX18" s="29">
        <f t="shared" si="0"/>
        <v>3.3333333333333335</v>
      </c>
      <c r="AY18" s="28">
        <f t="shared" si="1"/>
        <v>0.97777777777777786</v>
      </c>
      <c r="AZ18" s="28"/>
    </row>
    <row r="19" spans="2:52">
      <c r="B19" t="s">
        <v>22</v>
      </c>
      <c r="C19" s="5">
        <v>0.3</v>
      </c>
      <c r="D19" s="5">
        <v>3</v>
      </c>
      <c r="E19" s="5"/>
      <c r="F19" s="7">
        <v>0.25</v>
      </c>
      <c r="G19" s="7">
        <v>3</v>
      </c>
      <c r="H19" s="7"/>
      <c r="I19" s="5">
        <v>0.25</v>
      </c>
      <c r="J19" s="5">
        <v>3</v>
      </c>
      <c r="K19" s="5"/>
      <c r="L19" s="7">
        <v>0.35</v>
      </c>
      <c r="M19" s="7">
        <v>3</v>
      </c>
      <c r="N19" s="7"/>
      <c r="O19" s="5">
        <v>0.3</v>
      </c>
      <c r="P19" s="5">
        <v>3</v>
      </c>
      <c r="Q19" s="5"/>
      <c r="R19" s="7">
        <v>0.2</v>
      </c>
      <c r="S19" s="7">
        <v>3</v>
      </c>
      <c r="T19" s="7"/>
      <c r="U19" s="5">
        <v>0.3</v>
      </c>
      <c r="V19" s="5">
        <v>3</v>
      </c>
      <c r="W19" s="5"/>
      <c r="X19" s="7">
        <v>0.25</v>
      </c>
      <c r="Y19" s="7">
        <v>3</v>
      </c>
      <c r="Z19" s="7"/>
      <c r="AA19" s="5">
        <v>0.35</v>
      </c>
      <c r="AB19" s="5">
        <v>3</v>
      </c>
      <c r="AC19" s="5"/>
      <c r="AD19" s="7">
        <v>0.3</v>
      </c>
      <c r="AE19" s="7">
        <v>3</v>
      </c>
      <c r="AF19" s="7"/>
      <c r="AG19" s="5">
        <v>0.25</v>
      </c>
      <c r="AH19" s="5">
        <v>3</v>
      </c>
      <c r="AI19" s="5"/>
      <c r="AJ19" s="7">
        <v>0.25</v>
      </c>
      <c r="AK19" s="7">
        <v>3</v>
      </c>
      <c r="AL19" s="7"/>
      <c r="AM19" s="5">
        <v>0.25</v>
      </c>
      <c r="AN19" s="5">
        <v>3</v>
      </c>
      <c r="AO19" s="5"/>
      <c r="AP19" s="7">
        <v>0.25</v>
      </c>
      <c r="AQ19" s="7">
        <v>3</v>
      </c>
      <c r="AR19" s="7"/>
      <c r="AS19" s="5">
        <v>0.35</v>
      </c>
      <c r="AT19" s="5">
        <v>3</v>
      </c>
      <c r="AU19" s="5"/>
      <c r="AW19" s="27">
        <f>AVERAGE(AS19,AP19,AM19,AJ19,AG19,AD19,AA19,X19,U19,R19,O19,L19,I19,F19,C19)</f>
        <v>0.28000000000000003</v>
      </c>
      <c r="AX19" s="29">
        <f t="shared" si="0"/>
        <v>3</v>
      </c>
      <c r="AY19" s="28">
        <f t="shared" si="1"/>
        <v>0.84000000000000008</v>
      </c>
      <c r="AZ19" s="28"/>
    </row>
    <row r="20" spans="2:52">
      <c r="B20" t="s">
        <v>23</v>
      </c>
      <c r="C20" s="5">
        <v>0.2</v>
      </c>
      <c r="D20" s="5">
        <v>3</v>
      </c>
      <c r="E20" s="5"/>
      <c r="F20" s="7">
        <v>0.25</v>
      </c>
      <c r="G20" s="7">
        <v>3</v>
      </c>
      <c r="H20" s="7"/>
      <c r="I20" s="5">
        <v>0.2</v>
      </c>
      <c r="J20" s="5">
        <v>3</v>
      </c>
      <c r="K20" s="5"/>
      <c r="L20" s="7">
        <v>0.2</v>
      </c>
      <c r="M20" s="7">
        <v>3</v>
      </c>
      <c r="N20" s="7"/>
      <c r="O20" s="5">
        <v>0.2</v>
      </c>
      <c r="P20" s="5">
        <v>3</v>
      </c>
      <c r="Q20" s="5"/>
      <c r="R20" s="7">
        <v>0.3</v>
      </c>
      <c r="S20" s="7">
        <v>3</v>
      </c>
      <c r="T20" s="7"/>
      <c r="U20" s="5">
        <v>0.25</v>
      </c>
      <c r="V20" s="5">
        <v>3</v>
      </c>
      <c r="W20" s="5"/>
      <c r="X20" s="7">
        <v>0.25</v>
      </c>
      <c r="Y20" s="7">
        <v>3</v>
      </c>
      <c r="Z20" s="7"/>
      <c r="AA20" s="5">
        <v>0.2</v>
      </c>
      <c r="AB20" s="5">
        <v>3</v>
      </c>
      <c r="AC20" s="5"/>
      <c r="AD20" s="7">
        <v>0.2</v>
      </c>
      <c r="AE20" s="7">
        <v>3</v>
      </c>
      <c r="AF20" s="7"/>
      <c r="AG20" s="5">
        <v>0.25</v>
      </c>
      <c r="AH20" s="5">
        <v>2</v>
      </c>
      <c r="AI20" s="5"/>
      <c r="AJ20" s="7">
        <v>0.2</v>
      </c>
      <c r="AK20" s="7">
        <v>2</v>
      </c>
      <c r="AL20" s="7"/>
      <c r="AM20" s="5">
        <v>0.25</v>
      </c>
      <c r="AN20" s="5">
        <v>2</v>
      </c>
      <c r="AO20" s="5"/>
      <c r="AP20" s="7">
        <v>0.25</v>
      </c>
      <c r="AQ20" s="7">
        <v>2</v>
      </c>
      <c r="AR20" s="7"/>
      <c r="AS20" s="5">
        <v>0.2</v>
      </c>
      <c r="AT20" s="5">
        <v>2</v>
      </c>
      <c r="AU20" s="5"/>
      <c r="AW20" s="27">
        <f>AVERAGE(AS20,AP20,AM20,AJ20,AG20,AD20,AA20,X20,U20,R20,O20,L20,I20,F20,C20)</f>
        <v>0.22666666666666668</v>
      </c>
      <c r="AX20" s="29">
        <f t="shared" si="0"/>
        <v>2.6666666666666665</v>
      </c>
      <c r="AY20" s="28">
        <f t="shared" si="1"/>
        <v>0.60444444444444445</v>
      </c>
      <c r="AZ20" s="28"/>
    </row>
    <row r="21" spans="2:52">
      <c r="B21" t="s">
        <v>24</v>
      </c>
      <c r="C21" s="5">
        <v>0.2</v>
      </c>
      <c r="D21" s="5">
        <v>4</v>
      </c>
      <c r="E21" s="5"/>
      <c r="F21" s="7">
        <v>0.2</v>
      </c>
      <c r="G21" s="7">
        <v>4</v>
      </c>
      <c r="H21" s="7"/>
      <c r="I21" s="5">
        <v>0.2</v>
      </c>
      <c r="J21" s="5">
        <v>4</v>
      </c>
      <c r="K21" s="5"/>
      <c r="L21" s="7">
        <v>0.1</v>
      </c>
      <c r="M21" s="7">
        <v>4</v>
      </c>
      <c r="N21" s="7"/>
      <c r="O21" s="5">
        <v>0.2</v>
      </c>
      <c r="P21" s="5">
        <v>4</v>
      </c>
      <c r="Q21" s="5"/>
      <c r="R21" s="7">
        <v>0.15</v>
      </c>
      <c r="S21" s="7">
        <v>3</v>
      </c>
      <c r="T21" s="7"/>
      <c r="U21" s="5">
        <v>0.2</v>
      </c>
      <c r="V21" s="5">
        <v>3</v>
      </c>
      <c r="W21" s="5"/>
      <c r="X21" s="7">
        <v>0.25</v>
      </c>
      <c r="Y21" s="7">
        <v>3</v>
      </c>
      <c r="Z21" s="7"/>
      <c r="AA21" s="5">
        <v>0.2</v>
      </c>
      <c r="AB21" s="5">
        <v>3</v>
      </c>
      <c r="AC21" s="5"/>
      <c r="AD21" s="7">
        <v>0.15</v>
      </c>
      <c r="AE21" s="7">
        <v>3</v>
      </c>
      <c r="AF21" s="7"/>
      <c r="AG21" s="5">
        <v>0.25</v>
      </c>
      <c r="AH21" s="5">
        <v>2</v>
      </c>
      <c r="AI21" s="5"/>
      <c r="AJ21" s="7">
        <v>0.2</v>
      </c>
      <c r="AK21" s="7">
        <v>2</v>
      </c>
      <c r="AL21" s="7"/>
      <c r="AM21" s="5">
        <v>0.25</v>
      </c>
      <c r="AN21" s="5">
        <v>2</v>
      </c>
      <c r="AO21" s="5"/>
      <c r="AP21" s="7">
        <v>0.25</v>
      </c>
      <c r="AQ21" s="7">
        <v>2</v>
      </c>
      <c r="AR21" s="7"/>
      <c r="AS21" s="5">
        <v>0.2</v>
      </c>
      <c r="AT21" s="5">
        <v>2</v>
      </c>
      <c r="AU21" s="5"/>
      <c r="AW21" s="27">
        <f>AVERAGE(AS21,AP21,AM21,AJ21,AG21,AD21,AA21,X21,U21,R21,O21,L21,I21,F21,C21)</f>
        <v>0.20000000000000004</v>
      </c>
      <c r="AX21" s="29">
        <f t="shared" si="0"/>
        <v>3</v>
      </c>
      <c r="AY21">
        <f t="shared" si="1"/>
        <v>0.60000000000000009</v>
      </c>
    </row>
    <row r="22" spans="2:52">
      <c r="B22" s="1" t="s">
        <v>4</v>
      </c>
      <c r="C22" s="5"/>
      <c r="D22" s="5"/>
      <c r="E22" s="5"/>
      <c r="F22" s="7"/>
      <c r="G22" s="7"/>
      <c r="H22" s="7"/>
      <c r="I22" s="5"/>
      <c r="J22" s="5"/>
      <c r="K22" s="5"/>
      <c r="L22" s="7"/>
      <c r="M22" s="7"/>
      <c r="N22" s="7"/>
      <c r="O22" s="5"/>
      <c r="P22" s="5"/>
      <c r="Q22" s="5"/>
      <c r="R22" s="7"/>
      <c r="S22" s="7"/>
      <c r="T22" s="7"/>
      <c r="U22" s="5"/>
      <c r="V22" s="5"/>
      <c r="W22" s="5"/>
      <c r="X22" s="7"/>
      <c r="Y22" s="7"/>
      <c r="Z22" s="7"/>
      <c r="AA22" s="5"/>
      <c r="AB22" s="5"/>
      <c r="AC22" s="5"/>
      <c r="AD22" s="7"/>
      <c r="AE22" s="7"/>
      <c r="AF22" s="7"/>
      <c r="AG22" s="5"/>
      <c r="AH22" s="5"/>
      <c r="AI22" s="5"/>
      <c r="AJ22" s="7"/>
      <c r="AK22" s="7"/>
      <c r="AL22" s="7"/>
      <c r="AM22" s="5"/>
      <c r="AN22" s="5"/>
      <c r="AO22" s="5"/>
      <c r="AP22" s="7"/>
      <c r="AQ22" s="7"/>
      <c r="AR22" s="7"/>
      <c r="AS22" s="5"/>
      <c r="AT22" s="5"/>
      <c r="AU22" s="5"/>
      <c r="AV22" s="24" t="s">
        <v>65</v>
      </c>
      <c r="AW22" s="30">
        <f>SUM(AW18:AW21)</f>
        <v>1</v>
      </c>
      <c r="AX22" s="30">
        <f>SUM(AX18:AX21)</f>
        <v>12</v>
      </c>
      <c r="AY22" s="30">
        <f>SUM(AY18:AY21)</f>
        <v>3.0222222222222226</v>
      </c>
      <c r="AZ22" s="38"/>
    </row>
    <row r="23" spans="2:52">
      <c r="B23" t="s">
        <v>87</v>
      </c>
      <c r="C23" s="5">
        <v>0.3</v>
      </c>
      <c r="D23" s="5">
        <v>4</v>
      </c>
      <c r="E23" s="5"/>
      <c r="F23" s="7">
        <v>0.5</v>
      </c>
      <c r="G23" s="7">
        <v>4</v>
      </c>
      <c r="H23" s="7"/>
      <c r="I23" s="5">
        <v>0.6</v>
      </c>
      <c r="J23" s="5">
        <v>4</v>
      </c>
      <c r="K23" s="5"/>
      <c r="L23" s="7">
        <v>0.4</v>
      </c>
      <c r="M23" s="7">
        <v>4</v>
      </c>
      <c r="N23" s="7"/>
      <c r="O23" s="5">
        <v>0.35</v>
      </c>
      <c r="P23" s="5">
        <v>4</v>
      </c>
      <c r="Q23" s="5"/>
      <c r="R23" s="7">
        <v>0.5</v>
      </c>
      <c r="S23" s="7">
        <v>4</v>
      </c>
      <c r="T23" s="7"/>
      <c r="U23" s="5">
        <v>0.4</v>
      </c>
      <c r="V23" s="5">
        <v>4</v>
      </c>
      <c r="W23" s="5"/>
      <c r="X23" s="7">
        <v>0.35</v>
      </c>
      <c r="Y23" s="7">
        <v>4</v>
      </c>
      <c r="Z23" s="7"/>
      <c r="AA23" s="5">
        <v>0.5</v>
      </c>
      <c r="AB23" s="5">
        <v>4</v>
      </c>
      <c r="AC23" s="5"/>
      <c r="AD23" s="7">
        <v>0.4</v>
      </c>
      <c r="AE23" s="7">
        <v>4</v>
      </c>
      <c r="AF23" s="7"/>
      <c r="AG23" s="5">
        <v>0.4</v>
      </c>
      <c r="AH23" s="5">
        <v>4</v>
      </c>
      <c r="AI23" s="5"/>
      <c r="AJ23" s="7">
        <v>0.5</v>
      </c>
      <c r="AK23" s="7">
        <v>4</v>
      </c>
      <c r="AL23" s="7"/>
      <c r="AM23" s="5">
        <v>0.4</v>
      </c>
      <c r="AN23" s="5">
        <v>4</v>
      </c>
      <c r="AO23" s="5"/>
      <c r="AP23" s="7">
        <v>0.4</v>
      </c>
      <c r="AQ23" s="7">
        <v>4</v>
      </c>
      <c r="AR23" s="7"/>
      <c r="AS23" s="5">
        <v>0.5</v>
      </c>
      <c r="AT23" s="5">
        <v>4</v>
      </c>
      <c r="AU23" s="5"/>
      <c r="AV23" s="32"/>
      <c r="AW23" s="28">
        <f>AVERAGE(AS23,AP23,AM23,AJ23,AG23,AD23,AA23,X23,U23,R23,O23,L23,I23,F23,C23)</f>
        <v>0.43333333333333329</v>
      </c>
      <c r="AX23" s="29">
        <f t="shared" si="0"/>
        <v>4</v>
      </c>
      <c r="AY23" s="28">
        <f t="shared" si="1"/>
        <v>1.7333333333333332</v>
      </c>
      <c r="AZ23" s="28"/>
    </row>
    <row r="24" spans="2:52">
      <c r="B24" t="s">
        <v>85</v>
      </c>
      <c r="C24" s="5">
        <v>0.4</v>
      </c>
      <c r="D24" s="5">
        <v>3</v>
      </c>
      <c r="E24" s="5"/>
      <c r="F24" s="7">
        <v>0.3</v>
      </c>
      <c r="G24" s="7">
        <v>3</v>
      </c>
      <c r="H24" s="7"/>
      <c r="I24" s="5">
        <v>0.2</v>
      </c>
      <c r="J24" s="5">
        <v>3</v>
      </c>
      <c r="K24" s="5"/>
      <c r="L24" s="7">
        <v>0.3</v>
      </c>
      <c r="M24" s="7">
        <v>3</v>
      </c>
      <c r="N24" s="7"/>
      <c r="O24" s="5">
        <v>0.35</v>
      </c>
      <c r="P24" s="5">
        <v>3</v>
      </c>
      <c r="Q24" s="5"/>
      <c r="R24" s="7">
        <v>0.3</v>
      </c>
      <c r="S24" s="7">
        <v>3</v>
      </c>
      <c r="T24" s="7"/>
      <c r="U24" s="5">
        <v>0.3</v>
      </c>
      <c r="V24" s="5">
        <v>3</v>
      </c>
      <c r="W24" s="5"/>
      <c r="X24" s="7">
        <v>0.35</v>
      </c>
      <c r="Y24" s="7">
        <v>3</v>
      </c>
      <c r="Z24" s="7"/>
      <c r="AA24" s="5">
        <v>0.3</v>
      </c>
      <c r="AB24" s="5">
        <v>3</v>
      </c>
      <c r="AC24" s="5"/>
      <c r="AD24" s="7">
        <v>0.3</v>
      </c>
      <c r="AE24" s="7">
        <v>3</v>
      </c>
      <c r="AF24" s="7"/>
      <c r="AG24" s="5">
        <v>0.3</v>
      </c>
      <c r="AH24" s="5">
        <v>3</v>
      </c>
      <c r="AI24" s="5"/>
      <c r="AJ24" s="7">
        <v>0.3</v>
      </c>
      <c r="AK24" s="7">
        <v>3</v>
      </c>
      <c r="AL24" s="7"/>
      <c r="AM24" s="5">
        <v>0.3</v>
      </c>
      <c r="AN24" s="5">
        <v>3</v>
      </c>
      <c r="AO24" s="5"/>
      <c r="AP24" s="7">
        <v>0.2</v>
      </c>
      <c r="AQ24" s="7">
        <v>3</v>
      </c>
      <c r="AR24" s="7"/>
      <c r="AS24" s="5">
        <v>0.2</v>
      </c>
      <c r="AT24" s="5">
        <v>3</v>
      </c>
      <c r="AU24" s="5"/>
      <c r="AV24" s="32"/>
      <c r="AW24" s="28">
        <f>AVERAGE(AS24,AP24,AM24,AJ24,AG24,AD24,AA24,X24,U24,R24,O24,L24,I24,F24,C24)</f>
        <v>0.29333333333333328</v>
      </c>
      <c r="AX24" s="29">
        <f t="shared" si="0"/>
        <v>3</v>
      </c>
      <c r="AY24" s="28">
        <f t="shared" si="1"/>
        <v>0.87999999999999989</v>
      </c>
      <c r="AZ24" s="28"/>
    </row>
    <row r="25" spans="2:52">
      <c r="B25" t="s">
        <v>86</v>
      </c>
      <c r="C25" s="5">
        <v>0.3</v>
      </c>
      <c r="D25" s="5">
        <v>3</v>
      </c>
      <c r="E25" s="5"/>
      <c r="F25" s="7">
        <v>0.2</v>
      </c>
      <c r="G25" s="7">
        <v>3</v>
      </c>
      <c r="H25" s="7"/>
      <c r="I25" s="5">
        <v>0.2</v>
      </c>
      <c r="J25" s="5">
        <v>3</v>
      </c>
      <c r="K25" s="5"/>
      <c r="L25" s="7">
        <v>0.3</v>
      </c>
      <c r="M25" s="7">
        <v>3</v>
      </c>
      <c r="N25" s="7"/>
      <c r="O25" s="5">
        <v>0.3</v>
      </c>
      <c r="P25" s="5">
        <v>2</v>
      </c>
      <c r="Q25" s="5"/>
      <c r="R25" s="7">
        <v>0.2</v>
      </c>
      <c r="S25" s="7">
        <v>2</v>
      </c>
      <c r="T25" s="7"/>
      <c r="U25" s="5">
        <v>0.3</v>
      </c>
      <c r="V25" s="5">
        <v>2</v>
      </c>
      <c r="W25" s="5"/>
      <c r="X25" s="7">
        <v>0.3</v>
      </c>
      <c r="Y25" s="7">
        <v>2</v>
      </c>
      <c r="Z25" s="7"/>
      <c r="AA25" s="5">
        <v>0.2</v>
      </c>
      <c r="AB25" s="5">
        <v>2</v>
      </c>
      <c r="AC25" s="5"/>
      <c r="AD25" s="7">
        <v>0.3</v>
      </c>
      <c r="AE25" s="7">
        <v>2</v>
      </c>
      <c r="AF25" s="7"/>
      <c r="AG25" s="15">
        <v>0.3</v>
      </c>
      <c r="AH25" s="5">
        <v>2</v>
      </c>
      <c r="AI25" s="5"/>
      <c r="AJ25" s="7">
        <v>0.2</v>
      </c>
      <c r="AK25" s="7">
        <v>2</v>
      </c>
      <c r="AL25" s="7"/>
      <c r="AM25" s="5">
        <v>0.3</v>
      </c>
      <c r="AN25" s="5">
        <v>2</v>
      </c>
      <c r="AO25" s="5"/>
      <c r="AP25" s="7">
        <v>0.3</v>
      </c>
      <c r="AQ25" s="7">
        <v>2</v>
      </c>
      <c r="AR25" s="7"/>
      <c r="AS25" s="5">
        <v>0.3</v>
      </c>
      <c r="AT25" s="5">
        <v>2</v>
      </c>
      <c r="AU25" s="5"/>
      <c r="AW25" s="28">
        <f>AVERAGE(AS25,AP25,AM25,AJ25,AG25,AD25,AA25,X25,U25,R25,O25,L25,I25,F25,C25)</f>
        <v>0.26666666666666666</v>
      </c>
      <c r="AX25" s="29">
        <f t="shared" si="0"/>
        <v>2.2666666666666666</v>
      </c>
      <c r="AY25" s="28">
        <f t="shared" si="1"/>
        <v>0.60444444444444445</v>
      </c>
      <c r="AZ25" s="28"/>
    </row>
    <row r="26" spans="2:52">
      <c r="B26" s="1" t="s">
        <v>5</v>
      </c>
      <c r="C26" s="5"/>
      <c r="D26" s="5"/>
      <c r="E26" s="5"/>
      <c r="F26" s="7"/>
      <c r="G26" s="7"/>
      <c r="H26" s="7"/>
      <c r="I26" s="5"/>
      <c r="J26" s="5"/>
      <c r="K26" s="5"/>
      <c r="L26" s="7"/>
      <c r="M26" s="7"/>
      <c r="N26" s="7"/>
      <c r="O26" s="5"/>
      <c r="P26" s="5"/>
      <c r="Q26" s="5"/>
      <c r="R26" s="7"/>
      <c r="S26" s="7"/>
      <c r="T26" s="7"/>
      <c r="U26" s="5"/>
      <c r="V26" s="5"/>
      <c r="W26" s="5"/>
      <c r="X26" s="7"/>
      <c r="Y26" s="7"/>
      <c r="Z26" s="7"/>
      <c r="AA26" s="5"/>
      <c r="AB26" s="5"/>
      <c r="AC26" s="5"/>
      <c r="AD26" s="7"/>
      <c r="AE26" s="7"/>
      <c r="AF26" s="7"/>
      <c r="AG26" s="5"/>
      <c r="AH26" s="5"/>
      <c r="AI26" s="5"/>
      <c r="AJ26" s="7"/>
      <c r="AK26" s="7"/>
      <c r="AL26" s="7"/>
      <c r="AM26" s="5"/>
      <c r="AN26" s="5"/>
      <c r="AO26" s="5"/>
      <c r="AP26" s="7"/>
      <c r="AQ26" s="7"/>
      <c r="AR26" s="7"/>
      <c r="AS26" s="5"/>
      <c r="AT26" s="5"/>
      <c r="AU26" s="5"/>
      <c r="AV26" s="24" t="s">
        <v>65</v>
      </c>
      <c r="AW26" s="31">
        <f>SUM(AW23:AW25)</f>
        <v>0.99333333333333318</v>
      </c>
      <c r="AX26" s="31">
        <f>SUM(AX23:AX25)</f>
        <v>9.2666666666666657</v>
      </c>
      <c r="AY26" s="31">
        <f>SUM(AY23:AY25)</f>
        <v>3.2177777777777776</v>
      </c>
      <c r="AZ26" s="50"/>
    </row>
    <row r="27" spans="2:52">
      <c r="C27" s="5"/>
      <c r="D27" s="5"/>
      <c r="E27" s="5"/>
      <c r="F27" s="7"/>
      <c r="G27" s="7"/>
      <c r="H27" s="7"/>
      <c r="I27" s="5"/>
      <c r="J27" s="5"/>
      <c r="K27" s="5"/>
      <c r="L27" s="7"/>
      <c r="M27" s="7"/>
      <c r="N27" s="7"/>
      <c r="O27" s="5"/>
      <c r="P27" s="5"/>
      <c r="Q27" s="5"/>
      <c r="R27" s="7"/>
      <c r="S27" s="7"/>
      <c r="T27" s="7"/>
      <c r="U27" s="5"/>
      <c r="V27" s="5"/>
      <c r="W27" s="5"/>
      <c r="X27" s="7"/>
      <c r="Y27" s="7"/>
      <c r="Z27" s="7"/>
      <c r="AA27" s="5"/>
      <c r="AB27" s="5"/>
      <c r="AC27" s="5"/>
      <c r="AD27" s="7"/>
      <c r="AE27" s="7"/>
      <c r="AF27" s="7"/>
      <c r="AG27" s="5"/>
      <c r="AH27" s="5"/>
      <c r="AI27" s="5"/>
      <c r="AJ27" s="7"/>
      <c r="AK27" s="7"/>
      <c r="AL27" s="7"/>
      <c r="AM27" s="5"/>
      <c r="AN27" s="5"/>
      <c r="AO27" s="5"/>
      <c r="AP27" s="7"/>
      <c r="AQ27" s="7"/>
      <c r="AR27" s="7"/>
      <c r="AS27" s="5"/>
      <c r="AT27" s="5"/>
      <c r="AU27" s="5"/>
      <c r="AX27" s="29"/>
    </row>
    <row r="28" spans="2:52">
      <c r="B28" s="2" t="s">
        <v>7</v>
      </c>
      <c r="C28" s="5"/>
      <c r="D28" s="5"/>
      <c r="E28" s="5"/>
      <c r="F28" s="7"/>
      <c r="G28" s="7"/>
      <c r="H28" s="7"/>
      <c r="I28" s="5"/>
      <c r="J28" s="5"/>
      <c r="K28" s="5"/>
      <c r="L28" s="7"/>
      <c r="M28" s="7"/>
      <c r="N28" s="7"/>
      <c r="O28" s="5"/>
      <c r="P28" s="5"/>
      <c r="Q28" s="5"/>
      <c r="R28" s="7"/>
      <c r="S28" s="7"/>
      <c r="T28" s="7"/>
      <c r="U28" s="5"/>
      <c r="V28" s="5"/>
      <c r="W28" s="5"/>
      <c r="X28" s="7"/>
      <c r="Y28" s="7"/>
      <c r="Z28" s="7"/>
      <c r="AA28" s="5"/>
      <c r="AB28" s="5"/>
      <c r="AC28" s="5"/>
      <c r="AD28" s="7"/>
      <c r="AE28" s="7"/>
      <c r="AF28" s="7"/>
      <c r="AG28" s="5"/>
      <c r="AH28" s="5"/>
      <c r="AI28" s="5"/>
      <c r="AJ28" s="7"/>
      <c r="AK28" s="7"/>
      <c r="AL28" s="7"/>
      <c r="AM28" s="5"/>
      <c r="AN28" s="5"/>
      <c r="AO28" s="5"/>
      <c r="AP28" s="7"/>
      <c r="AQ28" s="7"/>
      <c r="AR28" s="7"/>
      <c r="AS28" s="5"/>
      <c r="AT28" s="5"/>
      <c r="AU28" s="5"/>
      <c r="AX28" s="29"/>
    </row>
    <row r="29" spans="2:52">
      <c r="C29" s="5"/>
      <c r="D29" s="5"/>
      <c r="E29" s="5"/>
      <c r="F29" s="7"/>
      <c r="G29" s="7"/>
      <c r="H29" s="7"/>
      <c r="I29" s="5"/>
      <c r="J29" s="5"/>
      <c r="K29" s="5"/>
      <c r="L29" s="7"/>
      <c r="M29" s="7"/>
      <c r="N29" s="7"/>
      <c r="O29" s="5"/>
      <c r="P29" s="5"/>
      <c r="Q29" s="5"/>
      <c r="R29" s="7"/>
      <c r="S29" s="7"/>
      <c r="T29" s="7"/>
      <c r="U29" s="5"/>
      <c r="V29" s="5"/>
      <c r="W29" s="5"/>
      <c r="X29" s="7"/>
      <c r="Y29" s="7"/>
      <c r="Z29" s="7"/>
      <c r="AA29" s="5"/>
      <c r="AB29" s="5"/>
      <c r="AC29" s="5"/>
      <c r="AD29" s="7"/>
      <c r="AE29" s="7"/>
      <c r="AF29" s="7"/>
      <c r="AG29" s="5"/>
      <c r="AH29" s="5"/>
      <c r="AI29" s="5"/>
      <c r="AJ29" s="7"/>
      <c r="AK29" s="7"/>
      <c r="AL29" s="7"/>
      <c r="AM29" s="5"/>
      <c r="AN29" s="5"/>
      <c r="AO29" s="5"/>
      <c r="AP29" s="7"/>
      <c r="AQ29" s="7"/>
      <c r="AR29" s="7"/>
      <c r="AS29" s="5"/>
      <c r="AT29" s="5"/>
      <c r="AU29" s="5"/>
      <c r="AX29" s="29"/>
    </row>
    <row r="30" spans="2:52">
      <c r="B30" t="s">
        <v>28</v>
      </c>
      <c r="C30" s="5">
        <v>0.3</v>
      </c>
      <c r="D30" s="5">
        <v>3</v>
      </c>
      <c r="E30" s="5"/>
      <c r="F30" s="7">
        <v>0.3</v>
      </c>
      <c r="G30" s="7">
        <v>3</v>
      </c>
      <c r="H30" s="7"/>
      <c r="I30" s="5">
        <v>0.3</v>
      </c>
      <c r="J30" s="5">
        <v>3</v>
      </c>
      <c r="K30" s="5"/>
      <c r="L30" s="7">
        <v>0.35</v>
      </c>
      <c r="M30" s="7">
        <v>3</v>
      </c>
      <c r="N30" s="7"/>
      <c r="O30" s="5">
        <v>0.5</v>
      </c>
      <c r="P30" s="5">
        <v>3</v>
      </c>
      <c r="Q30" s="5"/>
      <c r="R30" s="7">
        <v>0.35</v>
      </c>
      <c r="S30" s="7">
        <v>3</v>
      </c>
      <c r="T30" s="7"/>
      <c r="U30" s="5">
        <v>0.4</v>
      </c>
      <c r="V30" s="5">
        <v>3</v>
      </c>
      <c r="W30" s="5"/>
      <c r="X30" s="7">
        <v>0.3</v>
      </c>
      <c r="Y30" s="7">
        <v>3</v>
      </c>
      <c r="Z30" s="7"/>
      <c r="AA30" s="5">
        <v>0.3</v>
      </c>
      <c r="AB30" s="5">
        <v>2</v>
      </c>
      <c r="AC30" s="5"/>
      <c r="AD30" s="7">
        <v>0.5</v>
      </c>
      <c r="AE30" s="7">
        <v>2</v>
      </c>
      <c r="AF30" s="7"/>
      <c r="AG30" s="5">
        <v>0.35</v>
      </c>
      <c r="AH30" s="5">
        <v>2</v>
      </c>
      <c r="AI30" s="5"/>
      <c r="AJ30" s="7">
        <v>0.4</v>
      </c>
      <c r="AK30" s="7">
        <v>2</v>
      </c>
      <c r="AL30" s="7"/>
      <c r="AM30" s="5">
        <v>0.4</v>
      </c>
      <c r="AN30" s="5">
        <v>2</v>
      </c>
      <c r="AO30" s="5"/>
      <c r="AP30" s="7">
        <v>0.5</v>
      </c>
      <c r="AQ30" s="7">
        <v>2</v>
      </c>
      <c r="AR30" s="7"/>
      <c r="AS30" s="5">
        <v>0.4</v>
      </c>
      <c r="AT30" s="5">
        <v>2</v>
      </c>
      <c r="AU30" s="5"/>
      <c r="AW30" s="27">
        <f>AVERAGE(AS30,AP30,AM30,AJ30,AG30,AD30,AA30,X30,U30,R30,O30,L30,I30,F30,C30)</f>
        <v>0.37666666666666665</v>
      </c>
      <c r="AX30" s="29">
        <f t="shared" si="0"/>
        <v>2.5333333333333332</v>
      </c>
      <c r="AY30" s="28">
        <f>AW30*AX30</f>
        <v>0.95422222222222208</v>
      </c>
      <c r="AZ30" s="28"/>
    </row>
    <row r="31" spans="2:52">
      <c r="B31" t="s">
        <v>29</v>
      </c>
      <c r="C31" s="5">
        <v>0.4</v>
      </c>
      <c r="D31" s="5">
        <v>4</v>
      </c>
      <c r="E31" s="5"/>
      <c r="F31" s="7">
        <v>0.4</v>
      </c>
      <c r="G31" s="7">
        <v>4</v>
      </c>
      <c r="H31" s="7"/>
      <c r="I31" s="5">
        <v>0.4</v>
      </c>
      <c r="J31" s="5">
        <v>4</v>
      </c>
      <c r="K31" s="5"/>
      <c r="L31" s="7">
        <v>0.45</v>
      </c>
      <c r="M31" s="7">
        <v>4</v>
      </c>
      <c r="N31" s="7"/>
      <c r="O31" s="5">
        <v>0.25</v>
      </c>
      <c r="P31" s="5">
        <v>4</v>
      </c>
      <c r="Q31" s="5"/>
      <c r="R31" s="7">
        <v>0.35</v>
      </c>
      <c r="S31" s="7">
        <v>3</v>
      </c>
      <c r="T31" s="7"/>
      <c r="U31" s="5">
        <v>0.3</v>
      </c>
      <c r="V31" s="5">
        <v>3</v>
      </c>
      <c r="W31" s="5"/>
      <c r="X31" s="7">
        <v>0.45</v>
      </c>
      <c r="Y31" s="7">
        <v>3</v>
      </c>
      <c r="Z31" s="7"/>
      <c r="AA31" s="5">
        <v>0.4</v>
      </c>
      <c r="AB31" s="5">
        <v>3</v>
      </c>
      <c r="AC31" s="5"/>
      <c r="AD31" s="7">
        <v>0.25</v>
      </c>
      <c r="AE31" s="7">
        <v>3</v>
      </c>
      <c r="AF31" s="7"/>
      <c r="AG31" s="5">
        <v>0.4</v>
      </c>
      <c r="AH31" s="5">
        <v>3</v>
      </c>
      <c r="AI31" s="5"/>
      <c r="AJ31" s="7">
        <v>0.4</v>
      </c>
      <c r="AK31" s="7">
        <v>3</v>
      </c>
      <c r="AL31" s="7"/>
      <c r="AM31" s="5">
        <v>0.3</v>
      </c>
      <c r="AN31" s="5">
        <v>3</v>
      </c>
      <c r="AO31" s="5"/>
      <c r="AP31" s="7">
        <v>0.25</v>
      </c>
      <c r="AQ31" s="7">
        <v>3</v>
      </c>
      <c r="AR31" s="7"/>
      <c r="AS31" s="5">
        <v>0.3</v>
      </c>
      <c r="AT31" s="5">
        <v>3</v>
      </c>
      <c r="AU31" s="5"/>
      <c r="AW31" s="27">
        <f>AVERAGE(AS31,AP31,AM31,AJ31,AG31,AD31,AA31,X31,U31,R31,O31,L31,I31,F31,C31)</f>
        <v>0.35333333333333339</v>
      </c>
      <c r="AX31" s="29">
        <f t="shared" si="0"/>
        <v>3.3333333333333335</v>
      </c>
      <c r="AY31" s="28">
        <f>AW31*AX31</f>
        <v>1.177777777777778</v>
      </c>
      <c r="AZ31" s="28"/>
    </row>
    <row r="32" spans="2:52">
      <c r="B32" t="s">
        <v>30</v>
      </c>
      <c r="C32" s="5">
        <v>0.3</v>
      </c>
      <c r="D32" s="5">
        <v>3</v>
      </c>
      <c r="E32" s="5"/>
      <c r="F32" s="7">
        <v>0.3</v>
      </c>
      <c r="G32" s="7">
        <v>3</v>
      </c>
      <c r="H32" s="7"/>
      <c r="I32" s="5">
        <v>0.3</v>
      </c>
      <c r="J32" s="5">
        <v>3</v>
      </c>
      <c r="K32" s="5"/>
      <c r="L32" s="7">
        <v>0.2</v>
      </c>
      <c r="M32" s="7">
        <v>3</v>
      </c>
      <c r="N32" s="7"/>
      <c r="O32" s="5">
        <v>0.25</v>
      </c>
      <c r="P32" s="5">
        <v>3</v>
      </c>
      <c r="Q32" s="5"/>
      <c r="R32" s="7">
        <v>0.3</v>
      </c>
      <c r="S32" s="7">
        <v>3</v>
      </c>
      <c r="T32" s="7"/>
      <c r="U32" s="5">
        <v>0.3</v>
      </c>
      <c r="V32" s="5">
        <v>3</v>
      </c>
      <c r="W32" s="5"/>
      <c r="X32" s="7">
        <v>0.25</v>
      </c>
      <c r="Y32" s="7">
        <v>3</v>
      </c>
      <c r="Z32" s="7"/>
      <c r="AA32" s="5">
        <v>0.3</v>
      </c>
      <c r="AB32" s="5">
        <v>3</v>
      </c>
      <c r="AC32" s="5"/>
      <c r="AD32" s="7">
        <v>0.25</v>
      </c>
      <c r="AE32" s="7">
        <v>2</v>
      </c>
      <c r="AF32" s="7"/>
      <c r="AG32" s="5">
        <v>0.25</v>
      </c>
      <c r="AH32" s="5">
        <v>2</v>
      </c>
      <c r="AI32" s="5"/>
      <c r="AJ32" s="7">
        <v>0.2</v>
      </c>
      <c r="AK32" s="7">
        <v>2</v>
      </c>
      <c r="AL32" s="7"/>
      <c r="AM32" s="5">
        <v>0.3</v>
      </c>
      <c r="AN32" s="5">
        <v>2</v>
      </c>
      <c r="AO32" s="5"/>
      <c r="AP32" s="7">
        <v>0.25</v>
      </c>
      <c r="AQ32" s="7">
        <v>2</v>
      </c>
      <c r="AR32" s="7"/>
      <c r="AS32" s="5">
        <v>0.3</v>
      </c>
      <c r="AT32" s="5">
        <v>2</v>
      </c>
      <c r="AU32" s="5"/>
      <c r="AW32" s="27">
        <f>AVERAGE(AS32,AP32,AM32,AJ32,AG32,AD32,AA32,X32,U32,R32,O32,L32,I32,F32,C32)</f>
        <v>0.26999999999999996</v>
      </c>
      <c r="AX32" s="29">
        <f t="shared" si="0"/>
        <v>2.6</v>
      </c>
      <c r="AY32" s="28">
        <f>AW32*AX32</f>
        <v>0.70199999999999996</v>
      </c>
      <c r="AZ32" s="28"/>
    </row>
    <row r="33" spans="2:52">
      <c r="B33" s="1" t="s">
        <v>27</v>
      </c>
      <c r="C33" s="5"/>
      <c r="D33" s="5"/>
      <c r="E33" s="5"/>
      <c r="F33" s="7"/>
      <c r="G33" s="7"/>
      <c r="H33" s="7"/>
      <c r="I33" s="5"/>
      <c r="J33" s="5"/>
      <c r="K33" s="5"/>
      <c r="L33" s="7"/>
      <c r="M33" s="7"/>
      <c r="N33" s="7"/>
      <c r="O33" s="5"/>
      <c r="P33" s="5"/>
      <c r="Q33" s="5"/>
      <c r="R33" s="7"/>
      <c r="S33" s="7"/>
      <c r="T33" s="7"/>
      <c r="U33" s="5"/>
      <c r="V33" s="5"/>
      <c r="W33" s="5"/>
      <c r="X33" s="7"/>
      <c r="Y33" s="7"/>
      <c r="Z33" s="7"/>
      <c r="AA33" s="5"/>
      <c r="AB33" s="5"/>
      <c r="AC33" s="5"/>
      <c r="AD33" s="7"/>
      <c r="AE33" s="7"/>
      <c r="AF33" s="7"/>
      <c r="AG33" s="5"/>
      <c r="AH33" s="5"/>
      <c r="AI33" s="5"/>
      <c r="AJ33" s="7"/>
      <c r="AK33" s="7"/>
      <c r="AL33" s="7"/>
      <c r="AM33" s="5"/>
      <c r="AN33" s="5"/>
      <c r="AO33" s="5"/>
      <c r="AP33" s="7"/>
      <c r="AQ33" s="7"/>
      <c r="AR33" s="7"/>
      <c r="AS33" s="5"/>
      <c r="AT33" s="5"/>
      <c r="AU33" s="5"/>
      <c r="AV33" s="24" t="s">
        <v>65</v>
      </c>
      <c r="AW33" s="30">
        <f>SUM(AW30:AW32)</f>
        <v>1</v>
      </c>
      <c r="AX33" s="30">
        <f>SUM(AX30:AX32)</f>
        <v>8.4666666666666668</v>
      </c>
      <c r="AY33" s="30">
        <f>SUM(AY30:AY32)</f>
        <v>2.8340000000000001</v>
      </c>
      <c r="AZ33" s="38"/>
    </row>
    <row r="34" spans="2:52">
      <c r="B34" t="s">
        <v>32</v>
      </c>
      <c r="C34" s="5">
        <v>0.3</v>
      </c>
      <c r="D34" s="5">
        <v>2</v>
      </c>
      <c r="E34" s="5"/>
      <c r="F34" s="7">
        <v>0.2</v>
      </c>
      <c r="G34" s="7">
        <v>2</v>
      </c>
      <c r="H34" s="7"/>
      <c r="I34" s="5">
        <v>0.25</v>
      </c>
      <c r="J34" s="5">
        <v>2</v>
      </c>
      <c r="K34" s="5"/>
      <c r="L34" s="7">
        <v>0.3</v>
      </c>
      <c r="M34" s="7">
        <v>2</v>
      </c>
      <c r="N34" s="7"/>
      <c r="O34" s="5">
        <v>0.25</v>
      </c>
      <c r="P34" s="5">
        <v>2</v>
      </c>
      <c r="Q34" s="5"/>
      <c r="R34" s="7">
        <v>0.35</v>
      </c>
      <c r="S34" s="7">
        <v>2</v>
      </c>
      <c r="T34" s="7"/>
      <c r="U34" s="5">
        <v>0.3</v>
      </c>
      <c r="V34" s="5">
        <v>2</v>
      </c>
      <c r="W34" s="5"/>
      <c r="X34" s="7">
        <v>0.25</v>
      </c>
      <c r="Y34" s="7">
        <v>2</v>
      </c>
      <c r="Z34" s="7"/>
      <c r="AA34" s="5">
        <v>0.3</v>
      </c>
      <c r="AB34" s="5">
        <v>2</v>
      </c>
      <c r="AC34" s="5"/>
      <c r="AD34" s="7">
        <v>0.25</v>
      </c>
      <c r="AE34" s="7">
        <v>2</v>
      </c>
      <c r="AF34" s="7"/>
      <c r="AG34" s="6">
        <v>0.2</v>
      </c>
      <c r="AH34" s="5">
        <v>2</v>
      </c>
      <c r="AI34" s="5"/>
      <c r="AJ34" s="8">
        <v>0.2</v>
      </c>
      <c r="AK34" s="7">
        <v>2</v>
      </c>
      <c r="AL34" s="7"/>
      <c r="AM34" s="6">
        <v>0.2</v>
      </c>
      <c r="AN34" s="5">
        <v>2</v>
      </c>
      <c r="AO34" s="5"/>
      <c r="AP34" s="17">
        <v>0.2</v>
      </c>
      <c r="AQ34" s="7">
        <v>2</v>
      </c>
      <c r="AR34" s="7"/>
      <c r="AS34" s="6">
        <v>0.2</v>
      </c>
      <c r="AT34" s="5">
        <v>2</v>
      </c>
      <c r="AU34" s="5"/>
      <c r="AW34" s="28">
        <f>AVERAGE(AD34,AA34,X34,U34,R34,O34,L34,I34,F34,C34,AG34,AJ34,AM34,AP34,AS34)</f>
        <v>0.25000000000000006</v>
      </c>
      <c r="AX34" s="29">
        <f t="shared" si="0"/>
        <v>2</v>
      </c>
      <c r="AY34">
        <f>AW34*AX34</f>
        <v>0.50000000000000011</v>
      </c>
    </row>
    <row r="35" spans="2:52">
      <c r="B35" t="s">
        <v>33</v>
      </c>
      <c r="C35" s="5">
        <v>0.35</v>
      </c>
      <c r="D35" s="5">
        <v>3</v>
      </c>
      <c r="E35" s="5"/>
      <c r="F35" s="7">
        <v>0.5</v>
      </c>
      <c r="G35" s="7">
        <v>3</v>
      </c>
      <c r="H35" s="7"/>
      <c r="I35" s="5">
        <v>0.45</v>
      </c>
      <c r="J35" s="5">
        <v>3</v>
      </c>
      <c r="K35" s="5"/>
      <c r="L35" s="7">
        <v>0.3</v>
      </c>
      <c r="M35" s="7">
        <v>3</v>
      </c>
      <c r="N35" s="7"/>
      <c r="O35" s="5">
        <v>0.25</v>
      </c>
      <c r="P35" s="5">
        <v>3</v>
      </c>
      <c r="Q35" s="5"/>
      <c r="R35" s="7">
        <v>0.25</v>
      </c>
      <c r="S35" s="7">
        <v>2</v>
      </c>
      <c r="T35" s="7"/>
      <c r="U35" s="5">
        <v>0.3</v>
      </c>
      <c r="V35" s="5">
        <v>2</v>
      </c>
      <c r="W35" s="5"/>
      <c r="X35" s="7">
        <v>0.25</v>
      </c>
      <c r="Y35" s="7">
        <v>2</v>
      </c>
      <c r="Z35" s="7"/>
      <c r="AA35" s="5">
        <v>0.3</v>
      </c>
      <c r="AB35" s="5">
        <v>2</v>
      </c>
      <c r="AC35" s="5"/>
      <c r="AD35" s="7">
        <v>0.3</v>
      </c>
      <c r="AE35" s="7">
        <v>2</v>
      </c>
      <c r="AF35" s="7"/>
      <c r="AG35" s="6">
        <v>0</v>
      </c>
      <c r="AH35" s="5">
        <v>1</v>
      </c>
      <c r="AI35" s="5"/>
      <c r="AJ35" s="8">
        <v>0</v>
      </c>
      <c r="AK35" s="7">
        <v>1</v>
      </c>
      <c r="AL35" s="7"/>
      <c r="AM35" s="6">
        <v>0</v>
      </c>
      <c r="AN35" s="5">
        <v>1</v>
      </c>
      <c r="AO35" s="5"/>
      <c r="AP35" s="17">
        <v>0</v>
      </c>
      <c r="AQ35" s="7">
        <v>1</v>
      </c>
      <c r="AR35" s="7"/>
      <c r="AS35" s="6">
        <v>0</v>
      </c>
      <c r="AT35" s="5">
        <v>1</v>
      </c>
      <c r="AU35" s="5"/>
      <c r="AW35" s="28">
        <f>AVERAGE(AD35,AA35,X35,U35,R35,O35,L35,I35,F35,C35,AG35,AJ35,AM35,AP35,AS35)</f>
        <v>0.21666666666666667</v>
      </c>
      <c r="AX35" s="29">
        <f t="shared" si="0"/>
        <v>2</v>
      </c>
      <c r="AY35" s="29">
        <f>AW35*AX35</f>
        <v>0.43333333333333335</v>
      </c>
      <c r="AZ35" s="28"/>
    </row>
    <row r="36" spans="2:52">
      <c r="B36" t="s">
        <v>34</v>
      </c>
      <c r="C36" s="5">
        <v>0.35</v>
      </c>
      <c r="D36" s="5">
        <v>3</v>
      </c>
      <c r="E36" s="5"/>
      <c r="F36" s="7">
        <v>0.3</v>
      </c>
      <c r="G36" s="7">
        <v>3</v>
      </c>
      <c r="H36" s="7"/>
      <c r="I36" s="5">
        <v>0.3</v>
      </c>
      <c r="J36" s="5">
        <v>3</v>
      </c>
      <c r="K36" s="5"/>
      <c r="L36" s="7">
        <v>0.4</v>
      </c>
      <c r="M36" s="7">
        <v>3</v>
      </c>
      <c r="N36" s="7"/>
      <c r="O36" s="5">
        <v>0.5</v>
      </c>
      <c r="P36" s="5">
        <v>3</v>
      </c>
      <c r="Q36" s="5"/>
      <c r="R36" s="7">
        <v>0.4</v>
      </c>
      <c r="S36" s="7">
        <v>3</v>
      </c>
      <c r="T36" s="7"/>
      <c r="U36" s="5">
        <v>0.4</v>
      </c>
      <c r="V36" s="5">
        <v>3</v>
      </c>
      <c r="W36" s="5"/>
      <c r="X36" s="7">
        <v>0.5</v>
      </c>
      <c r="Y36" s="7">
        <v>3</v>
      </c>
      <c r="Z36" s="7"/>
      <c r="AA36" s="5">
        <v>0.4</v>
      </c>
      <c r="AB36" s="5">
        <v>3</v>
      </c>
      <c r="AC36" s="5"/>
      <c r="AD36" s="7">
        <v>0.45</v>
      </c>
      <c r="AE36" s="7">
        <v>3</v>
      </c>
      <c r="AF36" s="7"/>
      <c r="AG36" s="6">
        <v>0.8</v>
      </c>
      <c r="AH36" s="5">
        <v>3</v>
      </c>
      <c r="AI36" s="5"/>
      <c r="AJ36" s="8">
        <v>0.8</v>
      </c>
      <c r="AK36" s="7">
        <v>3</v>
      </c>
      <c r="AL36" s="7"/>
      <c r="AM36" s="6">
        <v>0.8</v>
      </c>
      <c r="AN36" s="5">
        <v>3</v>
      </c>
      <c r="AO36" s="5"/>
      <c r="AP36" s="17">
        <v>0.8</v>
      </c>
      <c r="AQ36" s="7">
        <v>3</v>
      </c>
      <c r="AR36" s="7"/>
      <c r="AS36" s="6">
        <v>0.8</v>
      </c>
      <c r="AT36" s="5">
        <v>3</v>
      </c>
      <c r="AU36" s="5"/>
      <c r="AW36" s="28">
        <f>AVERAGE(AD36,AA36,X36,U36,R36,O36,L36,I36,F36,C36,AG36,AJ36,AM36,AP36,AS36)</f>
        <v>0.53333333333333333</v>
      </c>
      <c r="AX36" s="29">
        <f t="shared" si="0"/>
        <v>3</v>
      </c>
      <c r="AY36">
        <f>AW36*AX36</f>
        <v>1.6</v>
      </c>
    </row>
    <row r="37" spans="2:52">
      <c r="B37" s="1" t="s">
        <v>31</v>
      </c>
      <c r="C37" s="5"/>
      <c r="D37" s="5"/>
      <c r="E37" s="5"/>
      <c r="F37" s="7"/>
      <c r="G37" s="7"/>
      <c r="H37" s="7"/>
      <c r="I37" s="5"/>
      <c r="J37" s="5"/>
      <c r="K37" s="5"/>
      <c r="L37" s="7"/>
      <c r="M37" s="7"/>
      <c r="N37" s="7"/>
      <c r="O37" s="5"/>
      <c r="P37" s="5"/>
      <c r="Q37" s="5"/>
      <c r="R37" s="7"/>
      <c r="S37" s="7"/>
      <c r="T37" s="7"/>
      <c r="U37" s="5"/>
      <c r="V37" s="5"/>
      <c r="W37" s="5"/>
      <c r="X37" s="7"/>
      <c r="Y37" s="7"/>
      <c r="Z37" s="7"/>
      <c r="AA37" s="5"/>
      <c r="AB37" s="5"/>
      <c r="AC37" s="5"/>
      <c r="AD37" s="7"/>
      <c r="AE37" s="7"/>
      <c r="AF37" s="7"/>
      <c r="AG37" s="5"/>
      <c r="AH37" s="5"/>
      <c r="AI37" s="5"/>
      <c r="AJ37" s="7"/>
      <c r="AK37" s="7"/>
      <c r="AL37" s="7"/>
      <c r="AM37" s="5"/>
      <c r="AN37" s="5"/>
      <c r="AO37" s="5"/>
      <c r="AP37" s="7"/>
      <c r="AQ37" s="7"/>
      <c r="AR37" s="7"/>
      <c r="AS37" s="5"/>
      <c r="AT37" s="5"/>
      <c r="AU37" s="5"/>
      <c r="AV37" s="24" t="s">
        <v>65</v>
      </c>
      <c r="AW37" s="30">
        <f>SUM(AW34:AW36)</f>
        <v>1</v>
      </c>
      <c r="AX37" s="30">
        <f>SUM(AX34:AX36)</f>
        <v>7</v>
      </c>
      <c r="AY37" s="30">
        <f>SUM(AY34:AY36)</f>
        <v>2.5333333333333337</v>
      </c>
      <c r="AZ37" s="38"/>
    </row>
    <row r="38" spans="2:52">
      <c r="B38" t="s">
        <v>63</v>
      </c>
      <c r="C38" s="5">
        <v>0.4</v>
      </c>
      <c r="D38" s="5">
        <v>3</v>
      </c>
      <c r="E38" s="5"/>
      <c r="F38" s="7">
        <v>0.25</v>
      </c>
      <c r="G38" s="7">
        <v>3</v>
      </c>
      <c r="H38" s="7"/>
      <c r="I38" s="5">
        <v>0.3</v>
      </c>
      <c r="J38" s="5">
        <v>3</v>
      </c>
      <c r="K38" s="5"/>
      <c r="L38" s="7">
        <v>0.25</v>
      </c>
      <c r="M38" s="7">
        <v>3</v>
      </c>
      <c r="N38" s="7"/>
      <c r="O38" s="5">
        <v>0.25</v>
      </c>
      <c r="P38" s="5">
        <v>3</v>
      </c>
      <c r="Q38" s="5"/>
      <c r="R38" s="7">
        <v>0.5</v>
      </c>
      <c r="S38" s="7">
        <v>3</v>
      </c>
      <c r="T38" s="7"/>
      <c r="U38" s="5">
        <v>0.3</v>
      </c>
      <c r="V38" s="5">
        <v>3</v>
      </c>
      <c r="W38" s="5"/>
      <c r="X38" s="7">
        <v>0.5</v>
      </c>
      <c r="Y38" s="7">
        <v>3</v>
      </c>
      <c r="Z38" s="7"/>
      <c r="AA38" s="5">
        <v>0.4</v>
      </c>
      <c r="AB38" s="5">
        <v>3</v>
      </c>
      <c r="AC38" s="5"/>
      <c r="AD38" s="7">
        <v>0.5</v>
      </c>
      <c r="AE38" s="7">
        <v>3</v>
      </c>
      <c r="AF38" s="7"/>
      <c r="AG38" s="5">
        <v>0.4</v>
      </c>
      <c r="AH38" s="5">
        <v>3</v>
      </c>
      <c r="AI38" s="5"/>
      <c r="AJ38" s="7">
        <v>0.5</v>
      </c>
      <c r="AK38" s="7">
        <v>3</v>
      </c>
      <c r="AL38" s="7"/>
      <c r="AM38" s="5">
        <v>0.5</v>
      </c>
      <c r="AN38" s="5">
        <v>3</v>
      </c>
      <c r="AO38" s="5"/>
      <c r="AP38" s="7">
        <v>0.35</v>
      </c>
      <c r="AQ38" s="7">
        <v>3</v>
      </c>
      <c r="AR38" s="7"/>
      <c r="AS38" s="5">
        <v>0.5</v>
      </c>
      <c r="AT38" s="5">
        <v>3</v>
      </c>
      <c r="AU38" s="5"/>
      <c r="AW38" s="27">
        <f>AVERAGE(AS38,AP38,AM38,AJ38,AG38,AD38,AA38,X38,U38,R38,O38,L38,I38,F38,C38)</f>
        <v>0.39333333333333331</v>
      </c>
      <c r="AX38" s="29">
        <f t="shared" si="0"/>
        <v>3</v>
      </c>
      <c r="AY38" s="29">
        <f>AW38*AX38</f>
        <v>1.18</v>
      </c>
      <c r="AZ38" s="29"/>
    </row>
    <row r="39" spans="2:52">
      <c r="B39" t="s">
        <v>36</v>
      </c>
      <c r="C39" s="5">
        <v>0.6</v>
      </c>
      <c r="D39" s="5">
        <v>3</v>
      </c>
      <c r="E39" s="5"/>
      <c r="F39" s="7">
        <v>0.75</v>
      </c>
      <c r="G39" s="7">
        <v>3</v>
      </c>
      <c r="H39" s="7"/>
      <c r="I39" s="5">
        <v>0.7</v>
      </c>
      <c r="J39" s="5">
        <v>3</v>
      </c>
      <c r="K39" s="5"/>
      <c r="L39" s="7">
        <v>0.75</v>
      </c>
      <c r="M39" s="7">
        <v>3</v>
      </c>
      <c r="N39" s="7"/>
      <c r="O39" s="5">
        <v>0.75</v>
      </c>
      <c r="P39" s="5">
        <v>3</v>
      </c>
      <c r="Q39" s="5"/>
      <c r="R39" s="7">
        <v>0.5</v>
      </c>
      <c r="S39" s="7">
        <v>3</v>
      </c>
      <c r="T39" s="7"/>
      <c r="U39" s="5">
        <v>0.7</v>
      </c>
      <c r="V39" s="5">
        <v>3</v>
      </c>
      <c r="W39" s="5"/>
      <c r="X39" s="7">
        <v>0.5</v>
      </c>
      <c r="Y39" s="7">
        <v>3</v>
      </c>
      <c r="Z39" s="7"/>
      <c r="AA39" s="5">
        <v>0.6</v>
      </c>
      <c r="AB39" s="5">
        <v>3</v>
      </c>
      <c r="AC39" s="5"/>
      <c r="AD39" s="7">
        <v>0.5</v>
      </c>
      <c r="AE39" s="7">
        <v>3</v>
      </c>
      <c r="AF39" s="7"/>
      <c r="AG39" s="5">
        <v>0.6</v>
      </c>
      <c r="AH39" s="5">
        <v>2</v>
      </c>
      <c r="AI39" s="5"/>
      <c r="AJ39" s="7">
        <v>0.5</v>
      </c>
      <c r="AK39" s="7">
        <v>2</v>
      </c>
      <c r="AL39" s="7"/>
      <c r="AM39" s="5">
        <v>0.5</v>
      </c>
      <c r="AN39" s="5">
        <v>2</v>
      </c>
      <c r="AO39" s="5"/>
      <c r="AP39" s="7">
        <v>0.65</v>
      </c>
      <c r="AQ39" s="7">
        <v>3</v>
      </c>
      <c r="AR39" s="7"/>
      <c r="AS39" s="5">
        <v>0.5</v>
      </c>
      <c r="AT39" s="5">
        <v>2</v>
      </c>
      <c r="AU39" s="5"/>
      <c r="AW39" s="27">
        <f>AVERAGE(AS39,AP39,AM39,AJ39,AG39,AD39,AA39,X39,U39,R39,O39,L39,I39,F39,C39)</f>
        <v>0.60666666666666669</v>
      </c>
      <c r="AX39" s="29">
        <f t="shared" si="0"/>
        <v>2.7333333333333334</v>
      </c>
      <c r="AY39" s="29">
        <f>AW39*AX39</f>
        <v>1.6582222222222223</v>
      </c>
      <c r="AZ39" s="29"/>
    </row>
    <row r="40" spans="2:52">
      <c r="B40" s="1" t="s">
        <v>35</v>
      </c>
      <c r="C40" s="5"/>
      <c r="D40" s="5"/>
      <c r="E40" s="5"/>
      <c r="F40" s="7"/>
      <c r="G40" s="7"/>
      <c r="H40" s="7"/>
      <c r="I40" s="5"/>
      <c r="J40" s="5"/>
      <c r="K40" s="5"/>
      <c r="L40" s="7"/>
      <c r="M40" s="7"/>
      <c r="N40" s="7"/>
      <c r="O40" s="5"/>
      <c r="P40" s="5"/>
      <c r="Q40" s="5"/>
      <c r="R40" s="7"/>
      <c r="S40" s="7"/>
      <c r="T40" s="7"/>
      <c r="U40" s="5"/>
      <c r="V40" s="5"/>
      <c r="W40" s="5"/>
      <c r="X40" s="7"/>
      <c r="Y40" s="7"/>
      <c r="Z40" s="7"/>
      <c r="AA40" s="5"/>
      <c r="AB40" s="5"/>
      <c r="AC40" s="5"/>
      <c r="AD40" s="7"/>
      <c r="AE40" s="7"/>
      <c r="AF40" s="7"/>
      <c r="AG40" s="5"/>
      <c r="AH40" s="5"/>
      <c r="AI40" s="5"/>
      <c r="AJ40" s="7"/>
      <c r="AK40" s="7"/>
      <c r="AL40" s="7"/>
      <c r="AM40" s="5"/>
      <c r="AN40" s="5"/>
      <c r="AO40" s="5"/>
      <c r="AP40" s="7"/>
      <c r="AQ40" s="7"/>
      <c r="AR40" s="7"/>
      <c r="AS40" s="5"/>
      <c r="AT40" s="5"/>
      <c r="AU40" s="5"/>
      <c r="AV40" s="24" t="s">
        <v>65</v>
      </c>
      <c r="AW40" s="30">
        <f>SUM(AW38:AW39)</f>
        <v>1</v>
      </c>
      <c r="AX40" s="30">
        <f>SUM(AX38:AX39)</f>
        <v>5.7333333333333334</v>
      </c>
      <c r="AY40" s="30">
        <f>SUM(AY38:AY39)</f>
        <v>2.838222222222222</v>
      </c>
      <c r="AZ40" s="38"/>
    </row>
    <row r="41" spans="2:52">
      <c r="B41" t="s">
        <v>38</v>
      </c>
      <c r="C41" s="5">
        <v>0.4</v>
      </c>
      <c r="D41" s="5">
        <v>3</v>
      </c>
      <c r="E41" s="5"/>
      <c r="F41" s="7">
        <v>0.4</v>
      </c>
      <c r="G41" s="7">
        <v>3</v>
      </c>
      <c r="H41" s="7"/>
      <c r="I41" s="5">
        <v>0.3</v>
      </c>
      <c r="J41" s="5">
        <v>3</v>
      </c>
      <c r="K41" s="5"/>
      <c r="L41" s="7">
        <v>0.3</v>
      </c>
      <c r="M41" s="7">
        <v>3</v>
      </c>
      <c r="N41" s="7"/>
      <c r="O41" s="5">
        <v>0.3</v>
      </c>
      <c r="P41" s="5">
        <v>3</v>
      </c>
      <c r="Q41" s="5"/>
      <c r="R41" s="7">
        <v>0.4</v>
      </c>
      <c r="S41" s="7">
        <v>4</v>
      </c>
      <c r="T41" s="7"/>
      <c r="U41" s="5">
        <v>0.4</v>
      </c>
      <c r="V41" s="5">
        <v>4</v>
      </c>
      <c r="W41" s="5"/>
      <c r="X41" s="7">
        <v>0.3</v>
      </c>
      <c r="Y41" s="7">
        <v>4</v>
      </c>
      <c r="Z41" s="7"/>
      <c r="AA41" s="5">
        <v>0.35</v>
      </c>
      <c r="AB41" s="5">
        <v>4</v>
      </c>
      <c r="AC41" s="5"/>
      <c r="AD41" s="7">
        <v>0.35</v>
      </c>
      <c r="AE41" s="7">
        <v>4</v>
      </c>
      <c r="AF41" s="7"/>
      <c r="AG41" s="5">
        <v>0.35</v>
      </c>
      <c r="AH41" s="5">
        <v>4</v>
      </c>
      <c r="AI41" s="5"/>
      <c r="AJ41" s="7">
        <v>0.3</v>
      </c>
      <c r="AK41" s="7">
        <v>4</v>
      </c>
      <c r="AL41" s="7"/>
      <c r="AM41" s="5">
        <v>0.4</v>
      </c>
      <c r="AN41" s="5">
        <v>4</v>
      </c>
      <c r="AO41" s="5"/>
      <c r="AP41" s="7">
        <v>0.7</v>
      </c>
      <c r="AQ41" s="7">
        <v>4</v>
      </c>
      <c r="AR41" s="7"/>
      <c r="AS41" s="5">
        <v>0.5</v>
      </c>
      <c r="AT41" s="5">
        <v>4</v>
      </c>
      <c r="AU41" s="5"/>
      <c r="AW41" s="27">
        <f>AVERAGE(AS41,AP41,AM41,AJ41,AG41,AD41,AA41,X41,U41,R41,O41,L41,I41,F41,C41)</f>
        <v>0.38333333333333336</v>
      </c>
      <c r="AX41" s="29">
        <f t="shared" si="0"/>
        <v>3.6666666666666665</v>
      </c>
      <c r="AY41" s="27">
        <f>AW41*AX41</f>
        <v>1.4055555555555557</v>
      </c>
      <c r="AZ41" s="27"/>
    </row>
    <row r="42" spans="2:52">
      <c r="B42" t="s">
        <v>39</v>
      </c>
      <c r="C42" s="5">
        <v>0.2</v>
      </c>
      <c r="D42" s="5">
        <v>4</v>
      </c>
      <c r="E42" s="5"/>
      <c r="F42" s="7">
        <v>0.4</v>
      </c>
      <c r="G42" s="7">
        <v>4</v>
      </c>
      <c r="H42" s="7"/>
      <c r="I42" s="5">
        <v>0.3</v>
      </c>
      <c r="J42" s="5">
        <v>4</v>
      </c>
      <c r="K42" s="5"/>
      <c r="L42" s="7">
        <v>0.3</v>
      </c>
      <c r="M42" s="7">
        <v>4</v>
      </c>
      <c r="N42" s="7"/>
      <c r="O42" s="5">
        <v>0.4</v>
      </c>
      <c r="P42" s="5">
        <v>4</v>
      </c>
      <c r="Q42" s="5"/>
      <c r="R42" s="7">
        <v>0.25</v>
      </c>
      <c r="S42" s="7">
        <v>3</v>
      </c>
      <c r="T42" s="7"/>
      <c r="U42" s="5">
        <v>0.2</v>
      </c>
      <c r="V42" s="5">
        <v>3</v>
      </c>
      <c r="W42" s="5"/>
      <c r="X42" s="7">
        <v>0.3</v>
      </c>
      <c r="Y42" s="7">
        <v>3</v>
      </c>
      <c r="Z42" s="7"/>
      <c r="AA42" s="5">
        <v>0.3</v>
      </c>
      <c r="AB42" s="5">
        <v>3</v>
      </c>
      <c r="AC42" s="5"/>
      <c r="AD42" s="7">
        <v>0.3</v>
      </c>
      <c r="AE42" s="7">
        <v>2</v>
      </c>
      <c r="AF42" s="7"/>
      <c r="AG42" s="5">
        <v>0.3</v>
      </c>
      <c r="AH42" s="5">
        <v>2</v>
      </c>
      <c r="AI42" s="5"/>
      <c r="AJ42" s="7">
        <v>0.4</v>
      </c>
      <c r="AK42" s="7">
        <v>2</v>
      </c>
      <c r="AL42" s="7"/>
      <c r="AM42" s="5">
        <v>0.3</v>
      </c>
      <c r="AN42" s="5">
        <v>2</v>
      </c>
      <c r="AO42" s="5"/>
      <c r="AP42" s="7">
        <v>0.15</v>
      </c>
      <c r="AQ42" s="7">
        <v>2</v>
      </c>
      <c r="AR42" s="7"/>
      <c r="AS42" s="5">
        <v>0.25</v>
      </c>
      <c r="AT42" s="5">
        <v>2</v>
      </c>
      <c r="AU42" s="5"/>
      <c r="AW42" s="27">
        <f>AVERAGE(AS42,AP42,AM42,AJ42,AG42,AD42,AA42,X42,U42,R42,O42,L42,I42,F42,C42)</f>
        <v>0.28999999999999998</v>
      </c>
      <c r="AX42" s="29">
        <f t="shared" si="0"/>
        <v>2.9333333333333331</v>
      </c>
      <c r="AY42" s="27">
        <f>AW42*AX42</f>
        <v>0.85066666666666657</v>
      </c>
      <c r="AZ42" s="27"/>
    </row>
    <row r="43" spans="2:52">
      <c r="B43" t="s">
        <v>40</v>
      </c>
      <c r="C43" s="5">
        <v>0.4</v>
      </c>
      <c r="D43" s="5">
        <v>4</v>
      </c>
      <c r="E43" s="5"/>
      <c r="F43" s="7">
        <v>0.2</v>
      </c>
      <c r="G43" s="7">
        <v>4</v>
      </c>
      <c r="H43" s="7"/>
      <c r="I43" s="5">
        <v>0.4</v>
      </c>
      <c r="J43" s="5">
        <v>4</v>
      </c>
      <c r="K43" s="5"/>
      <c r="L43" s="7">
        <v>0.4</v>
      </c>
      <c r="M43" s="7">
        <v>4</v>
      </c>
      <c r="N43" s="7"/>
      <c r="O43" s="5">
        <v>0.3</v>
      </c>
      <c r="P43" s="5">
        <v>4</v>
      </c>
      <c r="Q43" s="5"/>
      <c r="R43" s="7">
        <v>0.35</v>
      </c>
      <c r="S43" s="7">
        <v>4</v>
      </c>
      <c r="T43" s="7"/>
      <c r="U43" s="5">
        <v>0.4</v>
      </c>
      <c r="V43" s="5">
        <v>4</v>
      </c>
      <c r="W43" s="5"/>
      <c r="X43" s="7">
        <v>0.4</v>
      </c>
      <c r="Y43" s="7">
        <v>4</v>
      </c>
      <c r="Z43" s="7"/>
      <c r="AA43" s="5">
        <v>0.35</v>
      </c>
      <c r="AB43" s="5">
        <v>4</v>
      </c>
      <c r="AC43" s="5"/>
      <c r="AD43" s="7">
        <v>0.35</v>
      </c>
      <c r="AE43" s="7">
        <v>3</v>
      </c>
      <c r="AF43" s="7"/>
      <c r="AG43" s="5">
        <v>0.35</v>
      </c>
      <c r="AH43" s="5">
        <v>3</v>
      </c>
      <c r="AI43" s="5"/>
      <c r="AJ43" s="7">
        <v>0.3</v>
      </c>
      <c r="AK43" s="7">
        <v>3</v>
      </c>
      <c r="AL43" s="7"/>
      <c r="AM43" s="5">
        <v>0.3</v>
      </c>
      <c r="AN43" s="5">
        <v>3</v>
      </c>
      <c r="AO43" s="5"/>
      <c r="AP43" s="7">
        <v>0.15</v>
      </c>
      <c r="AQ43" s="7">
        <v>3</v>
      </c>
      <c r="AR43" s="7"/>
      <c r="AS43" s="5">
        <v>0.25</v>
      </c>
      <c r="AT43" s="5">
        <v>3</v>
      </c>
      <c r="AU43" s="5"/>
      <c r="AW43" s="27">
        <f>AVERAGE(AS43,AP43,AM43,AJ43,AG43,AD43,AA43,X43,U43,R43,O43,L43,I43,F43,C43)</f>
        <v>0.32666666666666672</v>
      </c>
      <c r="AX43" s="29">
        <f t="shared" si="0"/>
        <v>3.6</v>
      </c>
      <c r="AY43" s="27">
        <f>AW43*AX43</f>
        <v>1.1760000000000002</v>
      </c>
      <c r="AZ43" s="27"/>
    </row>
    <row r="44" spans="2:52">
      <c r="B44" s="1" t="s">
        <v>37</v>
      </c>
      <c r="C44" s="5"/>
      <c r="D44" s="5"/>
      <c r="E44" s="5"/>
      <c r="F44" s="7"/>
      <c r="G44" s="7"/>
      <c r="H44" s="7"/>
      <c r="I44" s="5"/>
      <c r="J44" s="5"/>
      <c r="K44" s="5"/>
      <c r="L44" s="7"/>
      <c r="M44" s="7"/>
      <c r="N44" s="7"/>
      <c r="O44" s="5"/>
      <c r="P44" s="5"/>
      <c r="Q44" s="5"/>
      <c r="R44" s="7"/>
      <c r="S44" s="7"/>
      <c r="T44" s="7"/>
      <c r="U44" s="5"/>
      <c r="V44" s="5"/>
      <c r="W44" s="5"/>
      <c r="X44" s="7"/>
      <c r="Y44" s="7"/>
      <c r="Z44" s="7"/>
      <c r="AA44" s="5"/>
      <c r="AB44" s="5"/>
      <c r="AC44" s="5"/>
      <c r="AD44" s="7"/>
      <c r="AE44" s="7"/>
      <c r="AF44" s="7"/>
      <c r="AG44" s="5"/>
      <c r="AH44" s="5"/>
      <c r="AI44" s="5"/>
      <c r="AJ44" s="7"/>
      <c r="AK44" s="7"/>
      <c r="AL44" s="7"/>
      <c r="AM44" s="5"/>
      <c r="AN44" s="5"/>
      <c r="AO44" s="5"/>
      <c r="AP44" s="7"/>
      <c r="AQ44" s="7"/>
      <c r="AR44" s="7"/>
      <c r="AS44" s="5"/>
      <c r="AT44" s="5"/>
      <c r="AU44" s="5"/>
      <c r="AV44" s="24" t="s">
        <v>65</v>
      </c>
      <c r="AW44" s="30">
        <f>SUM(AW41:AW43)</f>
        <v>1</v>
      </c>
      <c r="AX44" s="30">
        <f>SUM(AX41:AX43)</f>
        <v>10.199999999999999</v>
      </c>
      <c r="AY44" s="30">
        <f>SUM(AY41:AY43)</f>
        <v>3.4322222222222223</v>
      </c>
      <c r="AZ44" s="38"/>
    </row>
    <row r="45" spans="2:52">
      <c r="C45" s="5"/>
      <c r="D45" s="5"/>
      <c r="E45" s="5"/>
      <c r="F45" s="7"/>
      <c r="G45" s="7"/>
      <c r="H45" s="7"/>
      <c r="I45" s="5"/>
      <c r="J45" s="5"/>
      <c r="K45" s="5"/>
      <c r="L45" s="7"/>
      <c r="M45" s="7"/>
      <c r="N45" s="7"/>
      <c r="O45" s="5"/>
      <c r="P45" s="5"/>
      <c r="Q45" s="5"/>
      <c r="R45" s="7"/>
      <c r="S45" s="7"/>
      <c r="T45" s="7"/>
      <c r="U45" s="5"/>
      <c r="V45" s="5"/>
      <c r="W45" s="5"/>
      <c r="X45" s="7"/>
      <c r="Y45" s="7"/>
      <c r="Z45" s="7"/>
      <c r="AA45" s="5"/>
      <c r="AB45" s="5"/>
      <c r="AC45" s="5"/>
      <c r="AD45" s="7"/>
      <c r="AE45" s="7"/>
      <c r="AF45" s="7"/>
      <c r="AG45" s="5"/>
      <c r="AH45" s="5"/>
      <c r="AI45" s="5"/>
      <c r="AJ45" s="7"/>
      <c r="AK45" s="7"/>
      <c r="AL45" s="7"/>
      <c r="AM45" s="5"/>
      <c r="AN45" s="5"/>
      <c r="AO45" s="5"/>
      <c r="AP45" s="7"/>
      <c r="AQ45" s="7"/>
      <c r="AR45" s="7"/>
      <c r="AS45" s="5"/>
      <c r="AT45" s="5"/>
      <c r="AU45" s="5"/>
    </row>
    <row r="46" spans="2:52">
      <c r="B46" s="4" t="s">
        <v>6</v>
      </c>
      <c r="C46" s="5"/>
      <c r="D46" s="5"/>
      <c r="E46" s="5"/>
      <c r="F46" s="7"/>
      <c r="G46" s="7"/>
      <c r="H46" s="7"/>
      <c r="I46" s="5"/>
      <c r="J46" s="5"/>
      <c r="K46" s="5"/>
      <c r="L46" s="7"/>
      <c r="M46" s="7"/>
      <c r="N46" s="7"/>
      <c r="O46" s="5"/>
      <c r="P46" s="5"/>
      <c r="Q46" s="5"/>
      <c r="R46" s="7"/>
      <c r="S46" s="7"/>
      <c r="T46" s="7"/>
      <c r="U46" s="5"/>
      <c r="V46" s="5"/>
      <c r="W46" s="5"/>
      <c r="X46" s="7"/>
      <c r="Y46" s="7"/>
      <c r="Z46" s="7"/>
      <c r="AA46" s="5"/>
      <c r="AB46" s="5"/>
      <c r="AC46" s="5"/>
      <c r="AD46" s="7"/>
      <c r="AE46" s="7"/>
      <c r="AF46" s="7"/>
      <c r="AG46" s="5"/>
      <c r="AH46" s="5"/>
      <c r="AI46" s="5"/>
      <c r="AJ46" s="7"/>
      <c r="AK46" s="7"/>
      <c r="AL46" s="7"/>
      <c r="AM46" s="5"/>
      <c r="AN46" s="5"/>
      <c r="AO46" s="5"/>
      <c r="AP46" s="7"/>
      <c r="AQ46" s="7"/>
      <c r="AR46" s="7"/>
      <c r="AS46" s="5"/>
      <c r="AT46" s="5"/>
      <c r="AU46" s="5"/>
    </row>
    <row r="48" spans="2:52">
      <c r="B48" s="12" t="s">
        <v>57</v>
      </c>
    </row>
    <row r="49" spans="2:52" ht="23.25">
      <c r="B49" s="11" t="s">
        <v>58</v>
      </c>
      <c r="C49">
        <v>0.2</v>
      </c>
      <c r="D49">
        <v>2</v>
      </c>
      <c r="F49">
        <v>0.2</v>
      </c>
      <c r="G49">
        <v>2</v>
      </c>
      <c r="I49">
        <v>0.2</v>
      </c>
      <c r="J49">
        <v>2</v>
      </c>
      <c r="L49">
        <v>0.2</v>
      </c>
      <c r="M49">
        <v>2</v>
      </c>
      <c r="O49">
        <v>0.2</v>
      </c>
      <c r="P49">
        <v>2</v>
      </c>
      <c r="R49">
        <v>0.2</v>
      </c>
      <c r="S49">
        <v>2</v>
      </c>
      <c r="U49">
        <v>0.2</v>
      </c>
      <c r="V49">
        <v>2</v>
      </c>
      <c r="X49">
        <v>0.2</v>
      </c>
      <c r="Y49">
        <v>2</v>
      </c>
      <c r="AA49">
        <v>0.2</v>
      </c>
      <c r="AB49">
        <v>2</v>
      </c>
      <c r="AD49">
        <v>0.2</v>
      </c>
      <c r="AE49">
        <v>2</v>
      </c>
      <c r="AG49">
        <v>0.2</v>
      </c>
      <c r="AH49">
        <v>2</v>
      </c>
      <c r="AJ49">
        <v>0.2</v>
      </c>
      <c r="AK49">
        <v>2</v>
      </c>
      <c r="AM49">
        <v>0.2</v>
      </c>
      <c r="AN49">
        <v>2</v>
      </c>
      <c r="AP49">
        <v>0.2</v>
      </c>
      <c r="AQ49">
        <v>2</v>
      </c>
      <c r="AS49">
        <v>0.2</v>
      </c>
      <c r="AT49">
        <v>2</v>
      </c>
      <c r="AW49" s="29">
        <f t="shared" ref="AW49:AX52" si="2">AVERAGE(AS49,AP49,AM49,AJ49,AG49,AD49,AA49,X49,U49,R49,O49,L49,I49,F49,C49)</f>
        <v>0.20000000000000004</v>
      </c>
      <c r="AX49">
        <f t="shared" si="2"/>
        <v>2</v>
      </c>
      <c r="AY49">
        <f>AW49*AX49</f>
        <v>0.40000000000000008</v>
      </c>
    </row>
    <row r="50" spans="2:52" ht="23.25">
      <c r="B50" s="11" t="s">
        <v>59</v>
      </c>
      <c r="C50">
        <v>0.2</v>
      </c>
      <c r="D50">
        <v>1</v>
      </c>
      <c r="F50">
        <v>0.2</v>
      </c>
      <c r="G50">
        <v>1</v>
      </c>
      <c r="I50">
        <v>0.2</v>
      </c>
      <c r="J50">
        <v>1</v>
      </c>
      <c r="L50">
        <v>0.2</v>
      </c>
      <c r="M50">
        <v>1</v>
      </c>
      <c r="O50">
        <v>0.2</v>
      </c>
      <c r="P50">
        <v>1</v>
      </c>
      <c r="R50">
        <v>0.2</v>
      </c>
      <c r="S50">
        <v>1</v>
      </c>
      <c r="U50">
        <v>0.2</v>
      </c>
      <c r="V50">
        <v>1</v>
      </c>
      <c r="X50">
        <v>0.2</v>
      </c>
      <c r="Y50">
        <v>1</v>
      </c>
      <c r="AA50">
        <v>0.2</v>
      </c>
      <c r="AB50">
        <v>1</v>
      </c>
      <c r="AD50">
        <v>0.2</v>
      </c>
      <c r="AE50">
        <v>1</v>
      </c>
      <c r="AG50">
        <v>0.2</v>
      </c>
      <c r="AH50">
        <v>1</v>
      </c>
      <c r="AJ50">
        <v>0.2</v>
      </c>
      <c r="AK50">
        <v>1</v>
      </c>
      <c r="AM50">
        <v>0.2</v>
      </c>
      <c r="AN50">
        <v>1</v>
      </c>
      <c r="AP50">
        <v>0.2</v>
      </c>
      <c r="AQ50">
        <v>1</v>
      </c>
      <c r="AS50">
        <v>0.2</v>
      </c>
      <c r="AT50">
        <v>1</v>
      </c>
      <c r="AW50" s="29">
        <f t="shared" si="2"/>
        <v>0.20000000000000004</v>
      </c>
      <c r="AX50">
        <f t="shared" si="2"/>
        <v>1</v>
      </c>
      <c r="AY50">
        <f>AW50*AX50</f>
        <v>0.20000000000000004</v>
      </c>
    </row>
    <row r="51" spans="2:52" ht="23.25">
      <c r="B51" s="11" t="s">
        <v>60</v>
      </c>
      <c r="C51">
        <v>0.2</v>
      </c>
      <c r="D51">
        <v>1</v>
      </c>
      <c r="F51">
        <v>0.2</v>
      </c>
      <c r="G51">
        <v>1</v>
      </c>
      <c r="I51">
        <v>0.2</v>
      </c>
      <c r="J51">
        <v>1</v>
      </c>
      <c r="L51">
        <v>0.2</v>
      </c>
      <c r="M51">
        <v>1</v>
      </c>
      <c r="O51">
        <v>0.2</v>
      </c>
      <c r="P51">
        <v>1</v>
      </c>
      <c r="R51">
        <v>0.2</v>
      </c>
      <c r="S51">
        <v>1</v>
      </c>
      <c r="U51">
        <v>0.2</v>
      </c>
      <c r="V51">
        <v>1</v>
      </c>
      <c r="X51">
        <v>0.2</v>
      </c>
      <c r="Y51">
        <v>1</v>
      </c>
      <c r="AA51">
        <v>0.2</v>
      </c>
      <c r="AB51">
        <v>1</v>
      </c>
      <c r="AD51">
        <v>0.2</v>
      </c>
      <c r="AE51">
        <v>1</v>
      </c>
      <c r="AG51">
        <v>0.2</v>
      </c>
      <c r="AH51">
        <v>1</v>
      </c>
      <c r="AJ51">
        <v>0.2</v>
      </c>
      <c r="AK51">
        <v>1</v>
      </c>
      <c r="AM51">
        <v>0.2</v>
      </c>
      <c r="AN51">
        <v>1</v>
      </c>
      <c r="AP51">
        <v>0.2</v>
      </c>
      <c r="AQ51">
        <v>1</v>
      </c>
      <c r="AS51">
        <v>0.2</v>
      </c>
      <c r="AT51">
        <v>1</v>
      </c>
      <c r="AW51" s="29">
        <f t="shared" si="2"/>
        <v>0.20000000000000004</v>
      </c>
      <c r="AX51">
        <f t="shared" si="2"/>
        <v>1</v>
      </c>
      <c r="AY51">
        <f>AW51*AX51</f>
        <v>0.20000000000000004</v>
      </c>
    </row>
    <row r="52" spans="2:52" ht="23.25">
      <c r="B52" s="11" t="s">
        <v>61</v>
      </c>
      <c r="C52" s="16">
        <v>0.4</v>
      </c>
      <c r="D52">
        <v>4</v>
      </c>
      <c r="F52" s="16">
        <v>0.4</v>
      </c>
      <c r="G52">
        <v>4</v>
      </c>
      <c r="I52" s="16">
        <v>0.4</v>
      </c>
      <c r="J52">
        <v>4</v>
      </c>
      <c r="L52" s="16">
        <v>0.4</v>
      </c>
      <c r="M52">
        <v>4</v>
      </c>
      <c r="O52" s="16">
        <v>0.4</v>
      </c>
      <c r="P52">
        <v>4</v>
      </c>
      <c r="R52" s="16">
        <v>0.4</v>
      </c>
      <c r="S52">
        <v>4</v>
      </c>
      <c r="U52" s="16">
        <v>0.4</v>
      </c>
      <c r="V52">
        <v>4</v>
      </c>
      <c r="X52" s="16">
        <v>0.4</v>
      </c>
      <c r="Y52">
        <v>4</v>
      </c>
      <c r="AA52" s="16">
        <v>0.4</v>
      </c>
      <c r="AB52">
        <v>4</v>
      </c>
      <c r="AD52" s="16">
        <v>0.4</v>
      </c>
      <c r="AE52">
        <v>4</v>
      </c>
      <c r="AG52" s="16">
        <v>0.4</v>
      </c>
      <c r="AH52">
        <v>4</v>
      </c>
      <c r="AJ52" s="16">
        <v>0.4</v>
      </c>
      <c r="AK52">
        <v>4</v>
      </c>
      <c r="AM52" s="16">
        <v>0.4</v>
      </c>
      <c r="AN52">
        <v>4</v>
      </c>
      <c r="AP52" s="16">
        <v>0.4</v>
      </c>
      <c r="AQ52">
        <v>4</v>
      </c>
      <c r="AS52" s="16">
        <v>0.4</v>
      </c>
      <c r="AT52">
        <v>4</v>
      </c>
      <c r="AW52" s="29">
        <f t="shared" si="2"/>
        <v>0.40000000000000008</v>
      </c>
      <c r="AX52">
        <f t="shared" si="2"/>
        <v>4</v>
      </c>
      <c r="AY52">
        <f>AW52*AX52</f>
        <v>1.6000000000000003</v>
      </c>
    </row>
    <row r="53" spans="2:52">
      <c r="B53" s="12" t="s">
        <v>57</v>
      </c>
      <c r="AV53" s="24" t="s">
        <v>65</v>
      </c>
      <c r="AW53" s="24">
        <f>SUM(AW49:AW52)</f>
        <v>1.0000000000000002</v>
      </c>
      <c r="AX53" s="24">
        <f>SUM(AX49:AX52)</f>
        <v>8</v>
      </c>
      <c r="AY53" s="24">
        <f>SUM(AY49:AY52)</f>
        <v>2.4000000000000004</v>
      </c>
      <c r="AZ53" s="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51"/>
  <sheetViews>
    <sheetView zoomScaleNormal="100" workbookViewId="0">
      <pane xSplit="2" ySplit="2" topLeftCell="J9" activePane="bottomRight" state="frozen"/>
      <selection pane="topRight" activeCell="C1" sqref="C1"/>
      <selection pane="bottomLeft" activeCell="A3" sqref="A3"/>
      <selection pane="bottomRight" activeCell="B8" sqref="B8"/>
    </sheetView>
  </sheetViews>
  <sheetFormatPr defaultRowHeight="15"/>
  <cols>
    <col min="2" max="2" width="26.7109375" bestFit="1" customWidth="1"/>
    <col min="3" max="3" width="7.28515625" bestFit="1" customWidth="1"/>
    <col min="12" max="12" width="13.140625" bestFit="1" customWidth="1"/>
    <col min="13" max="13" width="10.28515625" bestFit="1" customWidth="1"/>
    <col min="14" max="14" width="10.42578125" bestFit="1" customWidth="1"/>
    <col min="15" max="15" width="13.5703125" bestFit="1" customWidth="1"/>
    <col min="19" max="19" width="2.85546875" bestFit="1" customWidth="1"/>
    <col min="20" max="20" width="22.42578125" bestFit="1" customWidth="1"/>
    <col min="21" max="21" width="17.7109375" bestFit="1" customWidth="1"/>
    <col min="22" max="22" width="9.140625" bestFit="1" customWidth="1"/>
  </cols>
  <sheetData>
    <row r="1" spans="2:22">
      <c r="C1" s="23" t="s">
        <v>78</v>
      </c>
      <c r="D1" s="7"/>
      <c r="E1" s="7" t="s">
        <v>55</v>
      </c>
      <c r="F1" s="23" t="s">
        <v>79</v>
      </c>
      <c r="G1" s="9"/>
      <c r="H1" s="9" t="s">
        <v>55</v>
      </c>
      <c r="I1" s="23" t="s">
        <v>80</v>
      </c>
      <c r="J1" s="7"/>
      <c r="K1" s="7" t="s">
        <v>55</v>
      </c>
      <c r="M1" s="19"/>
      <c r="N1" s="25"/>
      <c r="O1" s="3"/>
    </row>
    <row r="2" spans="2:22">
      <c r="C2" s="8" t="s">
        <v>9</v>
      </c>
      <c r="D2" s="8" t="s">
        <v>10</v>
      </c>
      <c r="E2" s="8" t="s">
        <v>11</v>
      </c>
      <c r="F2" s="10" t="s">
        <v>9</v>
      </c>
      <c r="G2" s="10" t="s">
        <v>10</v>
      </c>
      <c r="H2" s="10" t="s">
        <v>11</v>
      </c>
      <c r="I2" s="8" t="s">
        <v>9</v>
      </c>
      <c r="J2" s="8" t="s">
        <v>10</v>
      </c>
      <c r="K2" s="8" t="s">
        <v>11</v>
      </c>
      <c r="L2" s="14"/>
      <c r="M2" s="20" t="s">
        <v>81</v>
      </c>
      <c r="N2" s="26" t="s">
        <v>82</v>
      </c>
      <c r="O2" s="21" t="s">
        <v>66</v>
      </c>
    </row>
    <row r="3" spans="2:22">
      <c r="B3" s="2" t="s">
        <v>25</v>
      </c>
      <c r="C3" s="8"/>
      <c r="D3" s="8"/>
      <c r="E3" s="8"/>
      <c r="F3" s="9"/>
      <c r="G3" s="9"/>
      <c r="H3" s="9"/>
      <c r="I3" s="7"/>
      <c r="J3" s="7"/>
      <c r="K3" s="7"/>
    </row>
    <row r="4" spans="2:22">
      <c r="C4" s="7"/>
      <c r="D4" s="7"/>
      <c r="E4" s="7"/>
      <c r="F4" s="9"/>
      <c r="G4" s="9"/>
      <c r="H4" s="9"/>
      <c r="I4" s="7"/>
      <c r="J4" s="7"/>
      <c r="K4" s="7"/>
    </row>
    <row r="5" spans="2:22">
      <c r="B5" t="s">
        <v>41</v>
      </c>
      <c r="C5" s="7">
        <v>0.3</v>
      </c>
      <c r="D5" s="7">
        <v>3</v>
      </c>
      <c r="E5" s="7"/>
      <c r="F5" s="9">
        <v>0.25</v>
      </c>
      <c r="G5" s="9">
        <v>3</v>
      </c>
      <c r="H5" s="9"/>
      <c r="I5" s="7">
        <v>0.3</v>
      </c>
      <c r="J5" s="7">
        <v>3</v>
      </c>
      <c r="K5" s="7"/>
      <c r="M5" s="27">
        <f t="shared" ref="M5:N7" si="0">AVERAGE(I5,F5,C5)</f>
        <v>0.28333333333333338</v>
      </c>
      <c r="N5" s="29">
        <f t="shared" si="0"/>
        <v>3</v>
      </c>
      <c r="O5">
        <f>M5*N5</f>
        <v>0.85000000000000009</v>
      </c>
      <c r="P5">
        <v>0.84</v>
      </c>
    </row>
    <row r="6" spans="2:22">
      <c r="B6" t="s">
        <v>42</v>
      </c>
      <c r="C6" s="7">
        <v>0.4</v>
      </c>
      <c r="D6" s="7">
        <v>2</v>
      </c>
      <c r="E6" s="7"/>
      <c r="F6" s="9">
        <v>0.5</v>
      </c>
      <c r="G6" s="9">
        <v>2</v>
      </c>
      <c r="H6" s="9"/>
      <c r="I6" s="7">
        <v>0.4</v>
      </c>
      <c r="J6" s="7">
        <v>2</v>
      </c>
      <c r="K6" s="7"/>
      <c r="M6" s="27">
        <f t="shared" si="0"/>
        <v>0.43333333333333335</v>
      </c>
      <c r="N6" s="29">
        <f t="shared" si="0"/>
        <v>2</v>
      </c>
      <c r="O6" s="28">
        <f>M6*N6</f>
        <v>0.8666666666666667</v>
      </c>
      <c r="P6">
        <v>0.86</v>
      </c>
      <c r="U6" t="s">
        <v>90</v>
      </c>
      <c r="V6" t="s">
        <v>91</v>
      </c>
    </row>
    <row r="7" spans="2:22">
      <c r="B7" t="s">
        <v>43</v>
      </c>
      <c r="C7" s="7">
        <v>0.3</v>
      </c>
      <c r="D7" s="7">
        <v>4</v>
      </c>
      <c r="E7" s="7"/>
      <c r="F7" s="9">
        <v>0.25</v>
      </c>
      <c r="G7" s="9">
        <v>4</v>
      </c>
      <c r="H7" s="9"/>
      <c r="I7" s="7">
        <v>0.3</v>
      </c>
      <c r="J7" s="7">
        <v>4</v>
      </c>
      <c r="K7" s="7"/>
      <c r="M7" s="27">
        <f t="shared" si="0"/>
        <v>0.28333333333333338</v>
      </c>
      <c r="N7" s="29">
        <f t="shared" si="0"/>
        <v>4</v>
      </c>
      <c r="O7" s="28">
        <f>M7*N7</f>
        <v>1.1333333333333335</v>
      </c>
      <c r="P7">
        <v>1.1599999999999999</v>
      </c>
      <c r="S7">
        <v>1</v>
      </c>
      <c r="T7" s="1" t="s">
        <v>0</v>
      </c>
      <c r="U7" s="40"/>
      <c r="V7">
        <v>5</v>
      </c>
    </row>
    <row r="8" spans="2:22">
      <c r="B8" s="1" t="s">
        <v>0</v>
      </c>
      <c r="C8" s="7"/>
      <c r="D8" s="7"/>
      <c r="E8" s="7"/>
      <c r="F8" s="9"/>
      <c r="G8" s="9"/>
      <c r="H8" s="9"/>
      <c r="I8" s="7"/>
      <c r="J8" s="7"/>
      <c r="K8" s="7"/>
      <c r="L8" s="24" t="s">
        <v>65</v>
      </c>
      <c r="M8" s="30">
        <f>SUM(M5:M7)</f>
        <v>1.0000000000000002</v>
      </c>
      <c r="N8" s="30">
        <f>SUM(N5:N7)</f>
        <v>9</v>
      </c>
      <c r="O8" s="30">
        <f>SUM(O5:O7)</f>
        <v>2.8500000000000005</v>
      </c>
      <c r="P8" s="45">
        <f>SUM(P5:P7)</f>
        <v>2.86</v>
      </c>
      <c r="S8">
        <v>2</v>
      </c>
      <c r="T8" s="1" t="s">
        <v>2</v>
      </c>
      <c r="V8">
        <v>5</v>
      </c>
    </row>
    <row r="9" spans="2:22">
      <c r="B9" s="22" t="s">
        <v>67</v>
      </c>
      <c r="C9" s="7">
        <v>0.3</v>
      </c>
      <c r="D9" s="7">
        <v>4</v>
      </c>
      <c r="E9" s="7"/>
      <c r="F9" s="9">
        <v>0.35</v>
      </c>
      <c r="G9" s="9">
        <v>4</v>
      </c>
      <c r="H9" s="9"/>
      <c r="I9" s="7">
        <v>0.35</v>
      </c>
      <c r="J9" s="7">
        <v>4</v>
      </c>
      <c r="K9" s="7"/>
      <c r="M9" s="29">
        <f>AVERAGE(C9,F9,I9)</f>
        <v>0.33333333333333331</v>
      </c>
      <c r="N9" s="29">
        <f>AVERAGE(J9,G9,D9)</f>
        <v>4</v>
      </c>
      <c r="O9" s="28">
        <f>M9*N9</f>
        <v>1.3333333333333333</v>
      </c>
      <c r="P9">
        <v>1.32</v>
      </c>
      <c r="S9">
        <v>3</v>
      </c>
      <c r="T9" s="1" t="s">
        <v>3</v>
      </c>
      <c r="V9">
        <v>5</v>
      </c>
    </row>
    <row r="10" spans="2:22">
      <c r="B10" t="s">
        <v>54</v>
      </c>
      <c r="C10" s="7">
        <v>0.4</v>
      </c>
      <c r="D10" s="7">
        <v>4</v>
      </c>
      <c r="E10" s="7"/>
      <c r="F10" s="9">
        <v>0.35</v>
      </c>
      <c r="G10" s="9">
        <v>4</v>
      </c>
      <c r="H10" s="9"/>
      <c r="I10" s="7">
        <v>0.45</v>
      </c>
      <c r="J10" s="7">
        <v>4</v>
      </c>
      <c r="K10" s="7"/>
      <c r="M10" s="29">
        <f>AVERAGE(C10,F10,I10)</f>
        <v>0.39999999999999997</v>
      </c>
      <c r="N10" s="29">
        <f>AVERAGE(J10,G10,D10)</f>
        <v>4</v>
      </c>
      <c r="O10" s="28">
        <f>M10*N10</f>
        <v>1.5999999999999999</v>
      </c>
      <c r="P10">
        <v>1.6</v>
      </c>
      <c r="S10">
        <v>4</v>
      </c>
      <c r="T10" s="1" t="s">
        <v>4</v>
      </c>
      <c r="V10">
        <v>5</v>
      </c>
    </row>
    <row r="11" spans="2:22">
      <c r="B11" t="s">
        <v>46</v>
      </c>
      <c r="C11" s="7">
        <v>0.3</v>
      </c>
      <c r="D11" s="7">
        <v>4</v>
      </c>
      <c r="E11" s="7"/>
      <c r="F11" s="9">
        <v>0.3</v>
      </c>
      <c r="G11" s="9">
        <v>4</v>
      </c>
      <c r="H11" s="9"/>
      <c r="I11" s="7">
        <v>0.2</v>
      </c>
      <c r="J11" s="7">
        <v>4</v>
      </c>
      <c r="K11" s="7"/>
      <c r="M11" s="29">
        <f>AVERAGE(C11,F11,I11)</f>
        <v>0.26666666666666666</v>
      </c>
      <c r="N11" s="29">
        <f>AVERAGE(J11,G11,D11)</f>
        <v>4</v>
      </c>
      <c r="O11" s="28">
        <f>M11*N11</f>
        <v>1.0666666666666667</v>
      </c>
      <c r="P11">
        <v>1.08</v>
      </c>
      <c r="S11">
        <v>5</v>
      </c>
      <c r="T11" s="1" t="s">
        <v>5</v>
      </c>
      <c r="V11">
        <v>5</v>
      </c>
    </row>
    <row r="12" spans="2:22">
      <c r="B12" s="1" t="s">
        <v>2</v>
      </c>
      <c r="C12" s="7"/>
      <c r="D12" s="7"/>
      <c r="E12" s="7"/>
      <c r="F12" s="9"/>
      <c r="G12" s="9"/>
      <c r="H12" s="9"/>
      <c r="I12" s="7"/>
      <c r="J12" s="7"/>
      <c r="K12" s="7"/>
      <c r="L12" s="24" t="s">
        <v>65</v>
      </c>
      <c r="M12" s="30">
        <f>SUM(M9:M11)</f>
        <v>1</v>
      </c>
      <c r="N12" s="30">
        <f>SUM(N9:N11)</f>
        <v>12</v>
      </c>
      <c r="O12" s="30">
        <f>SUM(O9:O11)</f>
        <v>4</v>
      </c>
      <c r="P12" s="49">
        <f>SUM(P9:P11)</f>
        <v>4</v>
      </c>
      <c r="S12">
        <v>6</v>
      </c>
      <c r="T12" s="1" t="s">
        <v>37</v>
      </c>
      <c r="V12">
        <v>5</v>
      </c>
    </row>
    <row r="13" spans="2:22">
      <c r="B13" t="s">
        <v>19</v>
      </c>
      <c r="C13" s="7">
        <v>0.5</v>
      </c>
      <c r="D13" s="7">
        <v>3</v>
      </c>
      <c r="E13" s="7"/>
      <c r="F13" s="9">
        <v>0.6</v>
      </c>
      <c r="G13" s="9">
        <v>3</v>
      </c>
      <c r="H13" s="9"/>
      <c r="I13" s="7">
        <v>0.5</v>
      </c>
      <c r="J13" s="7">
        <v>3</v>
      </c>
      <c r="K13" s="7"/>
      <c r="M13" s="28">
        <f>AVERAGE(C13,F13,I13)</f>
        <v>0.53333333333333333</v>
      </c>
      <c r="N13" s="29">
        <f>AVERAGE(J13,G13)</f>
        <v>3</v>
      </c>
      <c r="O13">
        <f>N13*M13</f>
        <v>1.6</v>
      </c>
      <c r="P13">
        <v>1.59</v>
      </c>
      <c r="S13">
        <v>7</v>
      </c>
      <c r="T13" s="1" t="s">
        <v>35</v>
      </c>
      <c r="V13">
        <v>5</v>
      </c>
    </row>
    <row r="14" spans="2:22">
      <c r="B14" t="s">
        <v>20</v>
      </c>
      <c r="C14" s="7">
        <v>0.5</v>
      </c>
      <c r="D14" s="7">
        <v>3</v>
      </c>
      <c r="E14" s="7"/>
      <c r="F14" s="9">
        <v>0.4</v>
      </c>
      <c r="G14" s="9">
        <v>3</v>
      </c>
      <c r="H14" s="9"/>
      <c r="I14" s="7">
        <v>0.5</v>
      </c>
      <c r="J14" s="7">
        <v>3</v>
      </c>
      <c r="K14" s="7"/>
      <c r="M14" s="28">
        <f>AVERAGE(C14,F14,I14)</f>
        <v>0.46666666666666662</v>
      </c>
      <c r="N14" s="29">
        <f>AVERAGE(J14,G14)</f>
        <v>3</v>
      </c>
      <c r="O14">
        <f>N14*M14</f>
        <v>1.4</v>
      </c>
      <c r="P14">
        <v>1.41</v>
      </c>
      <c r="S14">
        <v>8</v>
      </c>
      <c r="T14" s="1" t="s">
        <v>31</v>
      </c>
      <c r="V14">
        <v>5</v>
      </c>
    </row>
    <row r="15" spans="2:22">
      <c r="B15" s="1" t="s">
        <v>3</v>
      </c>
      <c r="C15" s="7"/>
      <c r="D15" s="7"/>
      <c r="E15" s="7"/>
      <c r="F15" s="9"/>
      <c r="G15" s="9"/>
      <c r="H15" s="9"/>
      <c r="I15" s="7"/>
      <c r="J15" s="7"/>
      <c r="K15" s="7"/>
      <c r="L15" s="24" t="s">
        <v>65</v>
      </c>
      <c r="M15" s="30">
        <f>SUM(M13:M14)</f>
        <v>1</v>
      </c>
      <c r="N15" s="30">
        <f>SUM(N13:N14)</f>
        <v>6</v>
      </c>
      <c r="O15" s="30">
        <f>SUM(O13:O14)</f>
        <v>3</v>
      </c>
      <c r="P15" s="49">
        <f>SUM(P13:P14)</f>
        <v>3</v>
      </c>
      <c r="S15">
        <v>9</v>
      </c>
      <c r="T15" s="1" t="s">
        <v>27</v>
      </c>
      <c r="V15">
        <v>5</v>
      </c>
    </row>
    <row r="16" spans="2:22">
      <c r="B16" t="s">
        <v>21</v>
      </c>
      <c r="C16" s="7">
        <v>0.25</v>
      </c>
      <c r="D16" s="7">
        <v>3</v>
      </c>
      <c r="E16" s="7"/>
      <c r="F16" s="9">
        <v>0.3</v>
      </c>
      <c r="G16" s="9">
        <v>3</v>
      </c>
      <c r="H16" s="9"/>
      <c r="I16" s="7">
        <v>0.25</v>
      </c>
      <c r="J16" s="7">
        <v>3</v>
      </c>
      <c r="K16" s="7"/>
      <c r="M16" s="29">
        <f t="shared" ref="M16:N19" si="1">AVERAGE(I16,F16,C16)</f>
        <v>0.26666666666666666</v>
      </c>
      <c r="N16" s="29">
        <f t="shared" si="1"/>
        <v>3</v>
      </c>
      <c r="O16" s="29">
        <f>M16*N16</f>
        <v>0.8</v>
      </c>
      <c r="P16">
        <v>0.81</v>
      </c>
      <c r="S16">
        <v>10</v>
      </c>
      <c r="T16" s="12" t="s">
        <v>92</v>
      </c>
      <c r="V16">
        <v>5</v>
      </c>
    </row>
    <row r="17" spans="2:16">
      <c r="B17" t="s">
        <v>22</v>
      </c>
      <c r="C17" s="7">
        <v>0.25</v>
      </c>
      <c r="D17" s="7">
        <v>4</v>
      </c>
      <c r="E17" s="7"/>
      <c r="F17" s="9">
        <v>0.3</v>
      </c>
      <c r="G17" s="9">
        <v>4</v>
      </c>
      <c r="H17" s="9"/>
      <c r="I17" s="7">
        <v>0.25</v>
      </c>
      <c r="J17" s="7">
        <v>4</v>
      </c>
      <c r="K17" s="7"/>
      <c r="M17" s="29">
        <f t="shared" si="1"/>
        <v>0.26666666666666666</v>
      </c>
      <c r="N17" s="29">
        <f t="shared" si="1"/>
        <v>4</v>
      </c>
      <c r="O17" s="29">
        <f>M17*N17</f>
        <v>1.0666666666666667</v>
      </c>
      <c r="P17">
        <v>1.08</v>
      </c>
    </row>
    <row r="18" spans="2:16">
      <c r="B18" t="s">
        <v>23</v>
      </c>
      <c r="C18" s="7">
        <v>0.25</v>
      </c>
      <c r="D18" s="7">
        <v>4</v>
      </c>
      <c r="E18" s="7"/>
      <c r="F18" s="9">
        <v>0.2</v>
      </c>
      <c r="G18" s="9">
        <v>4</v>
      </c>
      <c r="H18" s="9"/>
      <c r="I18" s="7">
        <v>0.25</v>
      </c>
      <c r="J18" s="7">
        <v>4</v>
      </c>
      <c r="K18" s="7"/>
      <c r="M18" s="29">
        <f t="shared" si="1"/>
        <v>0.23333333333333331</v>
      </c>
      <c r="N18" s="29">
        <f t="shared" si="1"/>
        <v>4</v>
      </c>
      <c r="O18" s="29">
        <f>M18*N18</f>
        <v>0.93333333333333324</v>
      </c>
      <c r="P18">
        <v>0.92</v>
      </c>
    </row>
    <row r="19" spans="2:16">
      <c r="B19" t="s">
        <v>24</v>
      </c>
      <c r="C19" s="7">
        <v>0.25</v>
      </c>
      <c r="D19" s="7">
        <v>4</v>
      </c>
      <c r="E19" s="7"/>
      <c r="F19" s="9">
        <v>0.2</v>
      </c>
      <c r="G19" s="9">
        <v>4</v>
      </c>
      <c r="H19" s="9"/>
      <c r="I19" s="7">
        <v>0.25</v>
      </c>
      <c r="J19" s="7">
        <v>4</v>
      </c>
      <c r="K19" s="7"/>
      <c r="M19" s="29">
        <f t="shared" si="1"/>
        <v>0.23333333333333331</v>
      </c>
      <c r="N19" s="29">
        <f t="shared" si="1"/>
        <v>4</v>
      </c>
      <c r="O19" s="29">
        <f>M19*N19</f>
        <v>0.93333333333333324</v>
      </c>
      <c r="P19">
        <v>0.92</v>
      </c>
    </row>
    <row r="20" spans="2:16">
      <c r="B20" s="1" t="s">
        <v>4</v>
      </c>
      <c r="C20" s="7"/>
      <c r="D20" s="7"/>
      <c r="E20" s="7"/>
      <c r="F20" s="9"/>
      <c r="G20" s="9"/>
      <c r="H20" s="9"/>
      <c r="I20" s="7"/>
      <c r="J20" s="7"/>
      <c r="K20" s="7"/>
      <c r="L20" s="24" t="s">
        <v>65</v>
      </c>
      <c r="M20" s="30">
        <f>SUM(M16:M19)</f>
        <v>0.99999999999999989</v>
      </c>
      <c r="N20" s="30">
        <f>SUM(N16:N19)</f>
        <v>15</v>
      </c>
      <c r="O20" s="30">
        <f>SUM(O16:O19)</f>
        <v>3.7333333333333329</v>
      </c>
      <c r="P20" s="49">
        <f>SUM(P16:P19)</f>
        <v>3.73</v>
      </c>
    </row>
    <row r="21" spans="2:16">
      <c r="B21" t="s">
        <v>87</v>
      </c>
      <c r="C21" s="7">
        <v>0.3</v>
      </c>
      <c r="D21" s="7">
        <v>4</v>
      </c>
      <c r="E21" s="7"/>
      <c r="F21" s="9">
        <v>0.4</v>
      </c>
      <c r="G21" s="9">
        <v>4</v>
      </c>
      <c r="H21" s="9"/>
      <c r="I21" s="7">
        <v>0.3</v>
      </c>
      <c r="J21" s="7">
        <v>4</v>
      </c>
      <c r="K21" s="7"/>
      <c r="L21" s="32"/>
      <c r="M21" s="28">
        <f t="shared" ref="M21:N23" si="2">AVERAGE(I21,F21,C21)</f>
        <v>0.33333333333333331</v>
      </c>
      <c r="N21" s="40">
        <f t="shared" si="2"/>
        <v>4</v>
      </c>
      <c r="O21" s="37">
        <f>M21*N21</f>
        <v>1.3333333333333333</v>
      </c>
      <c r="P21">
        <v>1.32</v>
      </c>
    </row>
    <row r="22" spans="2:16">
      <c r="B22" t="s">
        <v>85</v>
      </c>
      <c r="C22" s="7">
        <v>0.5</v>
      </c>
      <c r="D22" s="7">
        <v>4</v>
      </c>
      <c r="E22" s="7"/>
      <c r="F22" s="9">
        <v>0.4</v>
      </c>
      <c r="G22" s="9">
        <v>4</v>
      </c>
      <c r="H22" s="9"/>
      <c r="I22" s="7">
        <v>0.4</v>
      </c>
      <c r="J22" s="7">
        <v>4</v>
      </c>
      <c r="K22" s="7"/>
      <c r="L22" s="32"/>
      <c r="M22" s="28">
        <f t="shared" si="2"/>
        <v>0.43333333333333335</v>
      </c>
      <c r="N22" s="40">
        <f t="shared" si="2"/>
        <v>4</v>
      </c>
      <c r="O22" s="37">
        <f>M22*N22</f>
        <v>1.7333333333333334</v>
      </c>
      <c r="P22">
        <v>1.76</v>
      </c>
    </row>
    <row r="23" spans="2:16">
      <c r="B23" t="s">
        <v>86</v>
      </c>
      <c r="C23" s="7">
        <v>0.2</v>
      </c>
      <c r="D23" s="7">
        <v>4</v>
      </c>
      <c r="E23" s="7"/>
      <c r="F23" s="9">
        <v>0.2</v>
      </c>
      <c r="G23" s="9">
        <v>4</v>
      </c>
      <c r="H23" s="9"/>
      <c r="I23" s="7">
        <v>0.3</v>
      </c>
      <c r="J23" s="7">
        <v>4</v>
      </c>
      <c r="K23" s="7"/>
      <c r="M23" s="28">
        <f t="shared" si="2"/>
        <v>0.23333333333333331</v>
      </c>
      <c r="N23" s="40">
        <f t="shared" si="2"/>
        <v>4</v>
      </c>
      <c r="O23" s="37">
        <f>M23*N23</f>
        <v>0.93333333333333324</v>
      </c>
      <c r="P23">
        <v>0.92</v>
      </c>
    </row>
    <row r="24" spans="2:16">
      <c r="B24" s="1" t="s">
        <v>5</v>
      </c>
      <c r="C24" s="7"/>
      <c r="D24" s="7"/>
      <c r="E24" s="7"/>
      <c r="F24" s="9"/>
      <c r="G24" s="9"/>
      <c r="H24" s="9"/>
      <c r="I24" s="7"/>
      <c r="J24" s="7"/>
      <c r="K24" s="7"/>
      <c r="L24" s="24" t="s">
        <v>65</v>
      </c>
      <c r="M24" s="30">
        <f>SUM(M21:M23)</f>
        <v>0.99999999999999989</v>
      </c>
      <c r="N24" s="30">
        <f>SUM(N21:N23)</f>
        <v>12</v>
      </c>
      <c r="O24" s="30">
        <f>SUM(O21:O23)</f>
        <v>3.9999999999999996</v>
      </c>
      <c r="P24" s="49">
        <f>SUM(P21:P23)</f>
        <v>4</v>
      </c>
    </row>
    <row r="25" spans="2:16">
      <c r="C25" s="7"/>
      <c r="D25" s="7"/>
      <c r="E25" s="7"/>
      <c r="F25" s="9"/>
      <c r="G25" s="9"/>
      <c r="H25" s="9"/>
      <c r="I25" s="7"/>
      <c r="J25" s="7"/>
      <c r="K25" s="7"/>
    </row>
    <row r="26" spans="2:16">
      <c r="B26" s="2" t="s">
        <v>7</v>
      </c>
      <c r="C26" s="7"/>
      <c r="D26" s="7"/>
      <c r="E26" s="7"/>
      <c r="F26" s="9"/>
      <c r="G26" s="9"/>
      <c r="H26" s="9"/>
      <c r="I26" s="7"/>
      <c r="J26" s="7"/>
      <c r="K26" s="7"/>
    </row>
    <row r="27" spans="2:16">
      <c r="C27" s="7"/>
      <c r="D27" s="7"/>
      <c r="E27" s="7"/>
      <c r="F27" s="9"/>
      <c r="G27" s="9"/>
      <c r="H27" s="9"/>
      <c r="I27" s="7"/>
      <c r="J27" s="7"/>
      <c r="K27" s="7"/>
    </row>
    <row r="28" spans="2:16">
      <c r="B28" t="s">
        <v>28</v>
      </c>
      <c r="C28" s="7">
        <v>0.35</v>
      </c>
      <c r="D28" s="7">
        <v>4</v>
      </c>
      <c r="E28" s="7"/>
      <c r="F28" s="9">
        <v>0.4</v>
      </c>
      <c r="G28" s="9">
        <v>3</v>
      </c>
      <c r="H28" s="9"/>
      <c r="I28" s="7">
        <v>0.4</v>
      </c>
      <c r="J28" s="7">
        <v>3</v>
      </c>
      <c r="K28" s="7"/>
      <c r="M28" s="27">
        <f t="shared" ref="M28:N30" si="3">AVERAGE(I28,F28,C28)</f>
        <v>0.3833333333333333</v>
      </c>
      <c r="N28" s="29">
        <f t="shared" si="3"/>
        <v>3.3333333333333335</v>
      </c>
      <c r="O28" s="28">
        <f>M28*N28</f>
        <v>1.2777777777777777</v>
      </c>
      <c r="P28">
        <v>1.26</v>
      </c>
    </row>
    <row r="29" spans="2:16">
      <c r="B29" t="s">
        <v>29</v>
      </c>
      <c r="C29" s="7">
        <v>0.4</v>
      </c>
      <c r="D29" s="7">
        <v>3</v>
      </c>
      <c r="E29" s="7"/>
      <c r="F29" s="9">
        <v>0.3</v>
      </c>
      <c r="G29" s="9">
        <v>3</v>
      </c>
      <c r="H29" s="9"/>
      <c r="I29" s="7">
        <v>0.3</v>
      </c>
      <c r="J29" s="7">
        <v>3</v>
      </c>
      <c r="K29" s="7"/>
      <c r="M29" s="27">
        <f t="shared" si="3"/>
        <v>0.33333333333333331</v>
      </c>
      <c r="N29" s="29">
        <f t="shared" si="3"/>
        <v>3</v>
      </c>
      <c r="O29" s="28">
        <f>M29*N29</f>
        <v>1</v>
      </c>
      <c r="P29">
        <v>0.99</v>
      </c>
    </row>
    <row r="30" spans="2:16">
      <c r="B30" t="s">
        <v>30</v>
      </c>
      <c r="C30" s="7">
        <v>0.25</v>
      </c>
      <c r="D30" s="7">
        <v>3</v>
      </c>
      <c r="E30" s="7"/>
      <c r="F30" s="9">
        <v>0.3</v>
      </c>
      <c r="G30" s="9">
        <v>3</v>
      </c>
      <c r="H30" s="9"/>
      <c r="I30" s="7">
        <v>0.3</v>
      </c>
      <c r="J30" s="7">
        <v>3</v>
      </c>
      <c r="K30" s="7"/>
      <c r="M30" s="27">
        <f t="shared" si="3"/>
        <v>0.28333333333333333</v>
      </c>
      <c r="N30" s="29">
        <f t="shared" si="3"/>
        <v>3</v>
      </c>
      <c r="O30" s="28">
        <f>M30*N30</f>
        <v>0.85</v>
      </c>
      <c r="P30">
        <v>0.87</v>
      </c>
    </row>
    <row r="31" spans="2:16">
      <c r="B31" s="1" t="s">
        <v>27</v>
      </c>
      <c r="C31" s="7"/>
      <c r="D31" s="7"/>
      <c r="E31" s="7"/>
      <c r="F31" s="9"/>
      <c r="G31" s="9"/>
      <c r="H31" s="9"/>
      <c r="I31" s="7"/>
      <c r="J31" s="7"/>
      <c r="K31" s="7"/>
      <c r="L31" s="24" t="s">
        <v>65</v>
      </c>
      <c r="M31" s="30">
        <f>SUM(M28:M30)</f>
        <v>0.99999999999999989</v>
      </c>
      <c r="N31" s="30">
        <f>SUM(N28:N30)</f>
        <v>9.3333333333333339</v>
      </c>
      <c r="O31" s="30">
        <f>SUM(O28:O30)</f>
        <v>3.1277777777777778</v>
      </c>
      <c r="P31" s="45">
        <f>SUM(P28:P30)</f>
        <v>3.12</v>
      </c>
    </row>
    <row r="32" spans="2:16">
      <c r="B32" t="s">
        <v>32</v>
      </c>
      <c r="C32" s="7">
        <v>0.3</v>
      </c>
      <c r="D32" s="7">
        <v>2</v>
      </c>
      <c r="E32" s="7"/>
      <c r="F32" s="10" t="s">
        <v>62</v>
      </c>
      <c r="G32" s="10" t="s">
        <v>62</v>
      </c>
      <c r="H32" s="9"/>
      <c r="I32" s="8" t="s">
        <v>62</v>
      </c>
      <c r="J32" s="8" t="s">
        <v>62</v>
      </c>
      <c r="K32" s="7"/>
      <c r="M32" s="29">
        <f>AVERAGE(C32,F32,I32)</f>
        <v>0.3</v>
      </c>
      <c r="N32" s="29">
        <f>AVERAGE(J32,G32,D32)</f>
        <v>2</v>
      </c>
      <c r="O32">
        <f>M32*N32</f>
        <v>0.6</v>
      </c>
    </row>
    <row r="33" spans="2:16">
      <c r="B33" t="s">
        <v>33</v>
      </c>
      <c r="C33" s="7">
        <v>0.4</v>
      </c>
      <c r="D33" s="7">
        <v>2</v>
      </c>
      <c r="E33" s="7"/>
      <c r="F33" s="10" t="s">
        <v>62</v>
      </c>
      <c r="G33" s="10" t="s">
        <v>62</v>
      </c>
      <c r="H33" s="9"/>
      <c r="I33" s="8" t="s">
        <v>62</v>
      </c>
      <c r="J33" s="8" t="s">
        <v>62</v>
      </c>
      <c r="K33" s="7"/>
      <c r="M33" s="29">
        <f>AVERAGE(C33,F33,I33)</f>
        <v>0.4</v>
      </c>
      <c r="N33" s="29">
        <f>AVERAGE(J33,G33,D33)</f>
        <v>2</v>
      </c>
      <c r="O33">
        <f>M33*N33</f>
        <v>0.8</v>
      </c>
    </row>
    <row r="34" spans="2:16">
      <c r="B34" t="s">
        <v>34</v>
      </c>
      <c r="C34" s="7">
        <v>0.3</v>
      </c>
      <c r="D34" s="7">
        <v>3</v>
      </c>
      <c r="E34" s="7"/>
      <c r="F34" s="10" t="s">
        <v>62</v>
      </c>
      <c r="G34" s="10" t="s">
        <v>62</v>
      </c>
      <c r="H34" s="9"/>
      <c r="I34" s="8" t="s">
        <v>62</v>
      </c>
      <c r="J34" s="8" t="s">
        <v>62</v>
      </c>
      <c r="K34" s="7"/>
      <c r="M34" s="29">
        <f>AVERAGE(C34,F34,I34)</f>
        <v>0.3</v>
      </c>
      <c r="N34" s="29">
        <f>AVERAGE(J34,G34,D34)</f>
        <v>3</v>
      </c>
      <c r="O34">
        <f>M34*N34</f>
        <v>0.89999999999999991</v>
      </c>
    </row>
    <row r="35" spans="2:16">
      <c r="B35" s="1" t="s">
        <v>31</v>
      </c>
      <c r="C35" s="7"/>
      <c r="D35" s="7"/>
      <c r="E35" s="7"/>
      <c r="F35" s="9"/>
      <c r="G35" s="9"/>
      <c r="H35" s="9"/>
      <c r="I35" s="7"/>
      <c r="J35" s="7"/>
      <c r="K35" s="7"/>
      <c r="L35" s="24" t="s">
        <v>65</v>
      </c>
      <c r="M35" s="24">
        <f>SUM(M32:M34)</f>
        <v>1</v>
      </c>
      <c r="N35" s="24">
        <f>SUM(N32:N34)</f>
        <v>7</v>
      </c>
      <c r="O35" s="24">
        <f>SUM(O32:O34)</f>
        <v>2.2999999999999998</v>
      </c>
    </row>
    <row r="36" spans="2:16">
      <c r="B36" t="s">
        <v>63</v>
      </c>
      <c r="C36" s="7">
        <v>0.6</v>
      </c>
      <c r="D36" s="7">
        <v>3</v>
      </c>
      <c r="E36" s="7"/>
      <c r="F36" s="9">
        <v>0.5</v>
      </c>
      <c r="G36" s="9">
        <v>3</v>
      </c>
      <c r="H36" s="9"/>
      <c r="I36" s="7">
        <v>0.5</v>
      </c>
      <c r="J36" s="7">
        <v>3</v>
      </c>
      <c r="K36" s="7"/>
      <c r="M36" s="28">
        <f>AVERAGE(I36,F36,C36)</f>
        <v>0.53333333333333333</v>
      </c>
      <c r="N36" s="29">
        <f>AVERAGE(J36,G36,D36)</f>
        <v>3</v>
      </c>
      <c r="O36">
        <f>M36*N36</f>
        <v>1.6</v>
      </c>
      <c r="P36">
        <v>1.59</v>
      </c>
    </row>
    <row r="37" spans="2:16">
      <c r="B37" t="s">
        <v>36</v>
      </c>
      <c r="C37" s="7">
        <v>0.4</v>
      </c>
      <c r="D37" s="7">
        <v>3</v>
      </c>
      <c r="E37" s="7"/>
      <c r="F37" s="9">
        <v>0.5</v>
      </c>
      <c r="G37" s="9">
        <v>3</v>
      </c>
      <c r="H37" s="9"/>
      <c r="I37" s="7">
        <v>0.5</v>
      </c>
      <c r="J37" s="7">
        <v>3</v>
      </c>
      <c r="K37" s="7"/>
      <c r="M37" s="28">
        <f>AVERAGE(I37,F37,C37)</f>
        <v>0.46666666666666662</v>
      </c>
      <c r="N37" s="29">
        <f>AVERAGE(J37,G37,D37)</f>
        <v>3</v>
      </c>
      <c r="O37">
        <f>M37*N37</f>
        <v>1.4</v>
      </c>
      <c r="P37">
        <v>1.41</v>
      </c>
    </row>
    <row r="38" spans="2:16">
      <c r="B38" s="1" t="s">
        <v>35</v>
      </c>
      <c r="C38" s="7"/>
      <c r="D38" s="7"/>
      <c r="E38" s="7"/>
      <c r="F38" s="9"/>
      <c r="G38" s="9"/>
      <c r="H38" s="9"/>
      <c r="I38" s="7"/>
      <c r="J38" s="7"/>
      <c r="K38" s="7"/>
      <c r="L38" s="24" t="s">
        <v>65</v>
      </c>
      <c r="M38" s="30">
        <f>SUM(M36:M37)</f>
        <v>1</v>
      </c>
      <c r="N38" s="30">
        <f>SUM(N36:N37)</f>
        <v>6</v>
      </c>
      <c r="O38" s="30">
        <f>SUM(O36:O37)</f>
        <v>3</v>
      </c>
      <c r="P38" s="49">
        <f>SUM(P36:P37)</f>
        <v>3</v>
      </c>
    </row>
    <row r="39" spans="2:16">
      <c r="B39" t="s">
        <v>38</v>
      </c>
      <c r="C39" s="7">
        <v>0.3</v>
      </c>
      <c r="D39" s="7">
        <v>1</v>
      </c>
      <c r="E39" s="7"/>
      <c r="F39" s="9">
        <v>0.2</v>
      </c>
      <c r="G39" s="9">
        <v>1</v>
      </c>
      <c r="H39" s="9"/>
      <c r="I39" s="7">
        <v>0.2</v>
      </c>
      <c r="J39" s="7">
        <v>1</v>
      </c>
      <c r="K39" s="7"/>
      <c r="M39" s="28">
        <f t="shared" ref="M39:N41" si="4">AVERAGE(I39,F39,C39)</f>
        <v>0.23333333333333331</v>
      </c>
      <c r="N39" s="29">
        <f t="shared" si="4"/>
        <v>1</v>
      </c>
      <c r="O39" s="28">
        <f>M39*N39</f>
        <v>0.23333333333333331</v>
      </c>
      <c r="P39">
        <v>0.23</v>
      </c>
    </row>
    <row r="40" spans="2:16">
      <c r="B40" t="s">
        <v>39</v>
      </c>
      <c r="C40" s="7">
        <v>0.4</v>
      </c>
      <c r="D40" s="7">
        <v>3</v>
      </c>
      <c r="E40" s="7"/>
      <c r="F40" s="9">
        <v>0.4</v>
      </c>
      <c r="G40" s="9">
        <v>3</v>
      </c>
      <c r="H40" s="9"/>
      <c r="I40" s="7">
        <v>0.4</v>
      </c>
      <c r="J40" s="7">
        <v>3</v>
      </c>
      <c r="K40" s="7"/>
      <c r="M40" s="28">
        <f t="shared" si="4"/>
        <v>0.40000000000000008</v>
      </c>
      <c r="N40" s="29">
        <f t="shared" si="4"/>
        <v>3</v>
      </c>
      <c r="O40" s="28">
        <f>M40*N40</f>
        <v>1.2000000000000002</v>
      </c>
      <c r="P40">
        <v>1.2</v>
      </c>
    </row>
    <row r="41" spans="2:16">
      <c r="B41" t="s">
        <v>40</v>
      </c>
      <c r="C41" s="7">
        <v>0.3</v>
      </c>
      <c r="D41" s="7">
        <v>3</v>
      </c>
      <c r="E41" s="7"/>
      <c r="F41" s="9">
        <v>0.4</v>
      </c>
      <c r="G41" s="9">
        <v>3</v>
      </c>
      <c r="H41" s="9"/>
      <c r="I41" s="7">
        <v>0.4</v>
      </c>
      <c r="J41" s="7">
        <v>3</v>
      </c>
      <c r="K41" s="7"/>
      <c r="M41" s="28">
        <f t="shared" si="4"/>
        <v>0.3666666666666667</v>
      </c>
      <c r="N41" s="29">
        <f t="shared" si="4"/>
        <v>3</v>
      </c>
      <c r="O41" s="28">
        <f>M41*N41</f>
        <v>1.1000000000000001</v>
      </c>
      <c r="P41">
        <v>1.1100000000000001</v>
      </c>
    </row>
    <row r="42" spans="2:16">
      <c r="B42" s="1" t="s">
        <v>37</v>
      </c>
      <c r="C42" s="7"/>
      <c r="D42" s="7"/>
      <c r="E42" s="7"/>
      <c r="F42" s="9"/>
      <c r="G42" s="9"/>
      <c r="H42" s="9"/>
      <c r="I42" s="7"/>
      <c r="J42" s="7"/>
      <c r="K42" s="7"/>
      <c r="L42" s="24" t="s">
        <v>65</v>
      </c>
      <c r="M42" s="30">
        <f>SUM(M39:M41)</f>
        <v>1</v>
      </c>
      <c r="N42" s="30">
        <f>SUM(N39:N41)</f>
        <v>7</v>
      </c>
      <c r="O42" s="30">
        <f>SUM(O39:O41)</f>
        <v>2.5333333333333337</v>
      </c>
      <c r="P42" s="45">
        <f>SUM(P39:P41)</f>
        <v>2.54</v>
      </c>
    </row>
    <row r="43" spans="2:16">
      <c r="C43" s="7"/>
      <c r="D43" s="7"/>
      <c r="E43" s="7"/>
      <c r="F43" s="9"/>
      <c r="G43" s="9"/>
      <c r="H43" s="9"/>
      <c r="I43" s="7"/>
      <c r="J43" s="7"/>
      <c r="K43" s="7"/>
    </row>
    <row r="44" spans="2:16">
      <c r="B44" s="4" t="s">
        <v>6</v>
      </c>
      <c r="C44" s="7"/>
      <c r="D44" s="7"/>
      <c r="E44" s="7"/>
      <c r="F44" s="9"/>
      <c r="G44" s="9"/>
      <c r="H44" s="9"/>
      <c r="I44" s="7"/>
      <c r="J44" s="7"/>
      <c r="K44" s="7"/>
    </row>
    <row r="46" spans="2:16">
      <c r="B46" s="12" t="s">
        <v>57</v>
      </c>
    </row>
    <row r="47" spans="2:16" ht="23.25">
      <c r="B47" s="11" t="s">
        <v>58</v>
      </c>
      <c r="C47">
        <v>0.3</v>
      </c>
      <c r="D47">
        <v>1</v>
      </c>
      <c r="F47">
        <v>0.2</v>
      </c>
      <c r="G47">
        <v>1</v>
      </c>
      <c r="I47">
        <v>0.2</v>
      </c>
      <c r="J47">
        <v>1</v>
      </c>
      <c r="M47" s="28">
        <f t="shared" ref="M47:N50" si="5">AVERAGE(I47,F47,C47)</f>
        <v>0.23333333333333331</v>
      </c>
      <c r="N47" s="29">
        <f t="shared" si="5"/>
        <v>1</v>
      </c>
      <c r="O47" s="28">
        <f>M47*N47</f>
        <v>0.23333333333333331</v>
      </c>
      <c r="P47">
        <v>0.23</v>
      </c>
    </row>
    <row r="48" spans="2:16" ht="23.25">
      <c r="B48" s="11" t="s">
        <v>59</v>
      </c>
      <c r="C48">
        <v>0</v>
      </c>
      <c r="D48">
        <v>1</v>
      </c>
      <c r="F48">
        <v>0</v>
      </c>
      <c r="G48">
        <v>1</v>
      </c>
      <c r="I48">
        <v>0</v>
      </c>
      <c r="J48">
        <v>1</v>
      </c>
      <c r="M48" s="28">
        <f t="shared" si="5"/>
        <v>0</v>
      </c>
      <c r="N48" s="29">
        <f t="shared" si="5"/>
        <v>1</v>
      </c>
      <c r="O48" s="28">
        <f>M48*N48</f>
        <v>0</v>
      </c>
      <c r="P48">
        <v>0</v>
      </c>
    </row>
    <row r="49" spans="2:16" ht="23.25">
      <c r="B49" s="11" t="s">
        <v>60</v>
      </c>
      <c r="C49">
        <v>0</v>
      </c>
      <c r="D49">
        <v>1</v>
      </c>
      <c r="F49">
        <v>0</v>
      </c>
      <c r="G49">
        <v>1</v>
      </c>
      <c r="I49">
        <v>0</v>
      </c>
      <c r="J49">
        <v>1</v>
      </c>
      <c r="M49" s="28">
        <f t="shared" si="5"/>
        <v>0</v>
      </c>
      <c r="N49" s="29">
        <f t="shared" si="5"/>
        <v>1</v>
      </c>
      <c r="O49" s="28">
        <f>M49*N49</f>
        <v>0</v>
      </c>
      <c r="P49">
        <v>0</v>
      </c>
    </row>
    <row r="50" spans="2:16" ht="23.25">
      <c r="B50" s="11" t="s">
        <v>61</v>
      </c>
      <c r="C50">
        <v>0.7</v>
      </c>
      <c r="D50">
        <v>4</v>
      </c>
      <c r="F50">
        <v>0.8</v>
      </c>
      <c r="G50">
        <v>4</v>
      </c>
      <c r="I50">
        <v>0.8</v>
      </c>
      <c r="J50">
        <v>4</v>
      </c>
      <c r="M50" s="28">
        <f t="shared" si="5"/>
        <v>0.76666666666666661</v>
      </c>
      <c r="N50" s="29">
        <f t="shared" si="5"/>
        <v>4</v>
      </c>
      <c r="O50" s="28">
        <f>M50*N50</f>
        <v>3.0666666666666664</v>
      </c>
      <c r="P50">
        <v>3.08</v>
      </c>
    </row>
    <row r="51" spans="2:16">
      <c r="L51" s="24" t="s">
        <v>65</v>
      </c>
      <c r="M51" s="30">
        <f>SUM(M47:M50)</f>
        <v>0.99999999999999989</v>
      </c>
      <c r="N51" s="30">
        <f>SUM(N47:N50)</f>
        <v>7</v>
      </c>
      <c r="O51" s="30">
        <f>SUM(O47:O50)</f>
        <v>3.3</v>
      </c>
      <c r="P51" s="45">
        <f>SUM(P47:P50)</f>
        <v>3.31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51"/>
  <sheetViews>
    <sheetView zoomScaleNormal="100" workbookViewId="0">
      <pane xSplit="2" ySplit="2" topLeftCell="O9" activePane="bottomRight" state="frozen"/>
      <selection activeCell="G13" sqref="G13"/>
      <selection pane="topRight" activeCell="G13" sqref="G13"/>
      <selection pane="bottomLeft" activeCell="G13" sqref="G13"/>
      <selection pane="bottomRight" activeCell="V16" sqref="V16"/>
    </sheetView>
  </sheetViews>
  <sheetFormatPr defaultRowHeight="15"/>
  <cols>
    <col min="2" max="2" width="26.7109375" bestFit="1" customWidth="1"/>
    <col min="3" max="3" width="6" bestFit="1" customWidth="1"/>
    <col min="9" max="9" width="6" bestFit="1" customWidth="1"/>
    <col min="15" max="16" width="9" customWidth="1"/>
    <col min="17" max="17" width="13.42578125" bestFit="1" customWidth="1"/>
    <col min="18" max="18" width="12.5703125" bestFit="1" customWidth="1"/>
    <col min="19" max="19" width="13.140625" bestFit="1" customWidth="1"/>
    <col min="20" max="20" width="13.140625" customWidth="1"/>
    <col min="22" max="22" width="22.42578125" bestFit="1" customWidth="1"/>
    <col min="23" max="23" width="17.7109375" bestFit="1" customWidth="1"/>
  </cols>
  <sheetData>
    <row r="1" spans="2:24">
      <c r="C1" t="s">
        <v>68</v>
      </c>
      <c r="D1" s="7"/>
      <c r="E1" s="7" t="s">
        <v>55</v>
      </c>
      <c r="F1" t="s">
        <v>69</v>
      </c>
      <c r="G1" s="9"/>
      <c r="H1" s="9" t="s">
        <v>55</v>
      </c>
      <c r="I1" t="s">
        <v>70</v>
      </c>
      <c r="J1" s="7"/>
      <c r="K1" s="7" t="s">
        <v>55</v>
      </c>
      <c r="L1" t="s">
        <v>71</v>
      </c>
      <c r="M1" s="9"/>
      <c r="N1" s="9" t="s">
        <v>55</v>
      </c>
      <c r="Q1" s="19"/>
      <c r="R1" s="25"/>
      <c r="S1" s="3"/>
    </row>
    <row r="2" spans="2:24">
      <c r="C2" s="8" t="s">
        <v>9</v>
      </c>
      <c r="D2" s="8" t="s">
        <v>10</v>
      </c>
      <c r="E2" s="8" t="s">
        <v>11</v>
      </c>
      <c r="F2" s="10" t="s">
        <v>9</v>
      </c>
      <c r="G2" s="10" t="s">
        <v>10</v>
      </c>
      <c r="H2" s="10" t="s">
        <v>11</v>
      </c>
      <c r="I2" s="8" t="s">
        <v>9</v>
      </c>
      <c r="J2" s="8" t="s">
        <v>10</v>
      </c>
      <c r="K2" s="8" t="s">
        <v>11</v>
      </c>
      <c r="L2" s="10" t="s">
        <v>9</v>
      </c>
      <c r="M2" s="10" t="s">
        <v>10</v>
      </c>
      <c r="N2" s="10" t="s">
        <v>11</v>
      </c>
      <c r="O2" s="14"/>
      <c r="P2" s="14"/>
      <c r="Q2" s="20" t="s">
        <v>83</v>
      </c>
      <c r="R2" s="26" t="s">
        <v>84</v>
      </c>
      <c r="S2" s="21" t="s">
        <v>66</v>
      </c>
      <c r="T2" s="14"/>
    </row>
    <row r="3" spans="2:24">
      <c r="B3" s="2" t="s">
        <v>25</v>
      </c>
      <c r="C3" s="8"/>
      <c r="D3" s="8"/>
      <c r="E3" s="8"/>
      <c r="F3" s="9"/>
      <c r="G3" s="9"/>
      <c r="H3" s="9"/>
      <c r="I3" s="8"/>
      <c r="J3" s="8"/>
      <c r="K3" s="8"/>
      <c r="L3" s="9"/>
      <c r="M3" s="9"/>
      <c r="N3" s="9"/>
    </row>
    <row r="4" spans="2:24">
      <c r="C4" s="7"/>
      <c r="D4" s="7"/>
      <c r="E4" s="7"/>
      <c r="F4" s="9"/>
      <c r="G4" s="9"/>
      <c r="H4" s="9"/>
      <c r="I4" s="7"/>
      <c r="J4" s="7"/>
      <c r="K4" s="7"/>
      <c r="L4" s="9"/>
      <c r="M4" s="9"/>
      <c r="N4" s="9"/>
      <c r="W4" t="s">
        <v>90</v>
      </c>
      <c r="X4" t="s">
        <v>91</v>
      </c>
    </row>
    <row r="5" spans="2:24">
      <c r="B5" t="s">
        <v>41</v>
      </c>
      <c r="C5" s="7">
        <v>0.3</v>
      </c>
      <c r="D5" s="7">
        <v>3</v>
      </c>
      <c r="E5" s="7"/>
      <c r="F5" s="9">
        <v>0.4</v>
      </c>
      <c r="G5" s="9">
        <v>3</v>
      </c>
      <c r="H5" s="9"/>
      <c r="I5" s="7">
        <v>0.25</v>
      </c>
      <c r="J5" s="7">
        <v>4</v>
      </c>
      <c r="K5" s="7"/>
      <c r="L5" s="9">
        <v>0.25</v>
      </c>
      <c r="M5" s="9">
        <v>4</v>
      </c>
      <c r="N5" s="9"/>
      <c r="Q5" s="29">
        <f>AVERAGE(L5,I5,F5,C5)</f>
        <v>0.3</v>
      </c>
      <c r="R5" s="29">
        <f>AVERAGE(M5,J5,G5,D5)</f>
        <v>3.5</v>
      </c>
      <c r="S5">
        <f>Q5*R5</f>
        <v>1.05</v>
      </c>
      <c r="U5">
        <v>1</v>
      </c>
      <c r="V5" s="1" t="s">
        <v>0</v>
      </c>
      <c r="W5" s="40"/>
      <c r="X5">
        <v>5</v>
      </c>
    </row>
    <row r="6" spans="2:24">
      <c r="B6" t="s">
        <v>42</v>
      </c>
      <c r="C6" s="7">
        <v>0.4</v>
      </c>
      <c r="D6" s="7">
        <v>2</v>
      </c>
      <c r="E6" s="7"/>
      <c r="F6" s="9">
        <v>0.4</v>
      </c>
      <c r="G6" s="9">
        <v>2</v>
      </c>
      <c r="H6" s="9"/>
      <c r="I6" s="7">
        <v>0.5</v>
      </c>
      <c r="J6" s="7">
        <v>2</v>
      </c>
      <c r="K6" s="7"/>
      <c r="L6" s="9">
        <v>0.5</v>
      </c>
      <c r="M6" s="9">
        <v>2</v>
      </c>
      <c r="N6" s="9"/>
      <c r="Q6" s="29">
        <f>AVERAGE(L6,I6,F6,C6)</f>
        <v>0.44999999999999996</v>
      </c>
      <c r="R6" s="29">
        <f t="shared" ref="R6:R14" si="0">AVERAGE(M6,J6,G6,D6)</f>
        <v>2</v>
      </c>
      <c r="S6">
        <f>Q6*R6</f>
        <v>0.89999999999999991</v>
      </c>
      <c r="U6">
        <v>2</v>
      </c>
      <c r="V6" s="1" t="s">
        <v>2</v>
      </c>
      <c r="X6">
        <v>5</v>
      </c>
    </row>
    <row r="7" spans="2:24">
      <c r="B7" t="s">
        <v>43</v>
      </c>
      <c r="C7" s="7">
        <v>0.3</v>
      </c>
      <c r="D7" s="7">
        <v>3</v>
      </c>
      <c r="E7" s="7"/>
      <c r="F7" s="9">
        <v>0.2</v>
      </c>
      <c r="G7" s="9">
        <v>3</v>
      </c>
      <c r="H7" s="9"/>
      <c r="I7" s="7">
        <v>0.25</v>
      </c>
      <c r="J7" s="7">
        <v>3</v>
      </c>
      <c r="K7" s="7"/>
      <c r="L7" s="9">
        <v>0.25</v>
      </c>
      <c r="M7" s="9">
        <v>3</v>
      </c>
      <c r="N7" s="9"/>
      <c r="Q7" s="29">
        <f>AVERAGE(L7,I7,F7,C7)</f>
        <v>0.25</v>
      </c>
      <c r="R7" s="29">
        <f t="shared" si="0"/>
        <v>3</v>
      </c>
      <c r="S7">
        <f>Q7*R7</f>
        <v>0.75</v>
      </c>
      <c r="U7">
        <v>3</v>
      </c>
      <c r="V7" s="1" t="s">
        <v>3</v>
      </c>
      <c r="X7">
        <v>5</v>
      </c>
    </row>
    <row r="8" spans="2:24">
      <c r="B8" s="1" t="s">
        <v>0</v>
      </c>
      <c r="C8" s="7"/>
      <c r="D8" s="7"/>
      <c r="E8" s="7"/>
      <c r="F8" s="9"/>
      <c r="G8" s="9"/>
      <c r="H8" s="9"/>
      <c r="I8" s="7"/>
      <c r="J8" s="7"/>
      <c r="K8" s="7"/>
      <c r="L8" s="9"/>
      <c r="M8" s="9"/>
      <c r="N8" s="9"/>
      <c r="P8" s="24" t="s">
        <v>65</v>
      </c>
      <c r="Q8" s="30">
        <f>SUM(Q5:Q7)</f>
        <v>1</v>
      </c>
      <c r="R8" s="30">
        <f>SUM(R5:R7)</f>
        <v>8.5</v>
      </c>
      <c r="S8" s="24">
        <f>SUM(S5:S7)</f>
        <v>2.7</v>
      </c>
      <c r="T8" s="32"/>
      <c r="U8">
        <v>4</v>
      </c>
      <c r="V8" s="1" t="s">
        <v>4</v>
      </c>
      <c r="X8">
        <v>5</v>
      </c>
    </row>
    <row r="9" spans="2:24">
      <c r="B9" t="s">
        <v>44</v>
      </c>
      <c r="C9" s="7">
        <v>0.35</v>
      </c>
      <c r="D9" s="7">
        <v>4</v>
      </c>
      <c r="E9" s="7"/>
      <c r="F9" s="9">
        <v>0.25</v>
      </c>
      <c r="G9" s="9">
        <v>4</v>
      </c>
      <c r="H9" s="9"/>
      <c r="I9" s="7">
        <v>0.3</v>
      </c>
      <c r="J9" s="7">
        <v>3</v>
      </c>
      <c r="K9" s="7"/>
      <c r="L9" s="9">
        <v>0.3</v>
      </c>
      <c r="M9" s="9">
        <v>3</v>
      </c>
      <c r="N9" s="9"/>
      <c r="Q9" s="29">
        <f>AVERAGE(L9,I9,F9,C9)</f>
        <v>0.3</v>
      </c>
      <c r="R9" s="29">
        <f t="shared" si="0"/>
        <v>3.5</v>
      </c>
      <c r="S9" s="29">
        <f>Q9*R9</f>
        <v>1.05</v>
      </c>
      <c r="U9">
        <v>5</v>
      </c>
      <c r="V9" s="1" t="s">
        <v>5</v>
      </c>
      <c r="X9">
        <v>5</v>
      </c>
    </row>
    <row r="10" spans="2:24">
      <c r="B10" t="s">
        <v>45</v>
      </c>
      <c r="C10" s="7">
        <v>0.5</v>
      </c>
      <c r="D10" s="7">
        <v>3</v>
      </c>
      <c r="E10" s="7"/>
      <c r="F10" s="9">
        <v>0.5</v>
      </c>
      <c r="G10" s="9">
        <v>3</v>
      </c>
      <c r="H10" s="9"/>
      <c r="I10" s="7">
        <v>0.4</v>
      </c>
      <c r="J10" s="7">
        <v>3</v>
      </c>
      <c r="K10" s="7"/>
      <c r="L10" s="9">
        <v>0.4</v>
      </c>
      <c r="M10" s="9">
        <v>3</v>
      </c>
      <c r="N10" s="9"/>
      <c r="Q10" s="29">
        <f>AVERAGE(L10,I10,F10,C10)</f>
        <v>0.45</v>
      </c>
      <c r="R10" s="29">
        <f t="shared" si="0"/>
        <v>3</v>
      </c>
      <c r="S10" s="29">
        <f>Q10*R10</f>
        <v>1.35</v>
      </c>
      <c r="U10">
        <v>6</v>
      </c>
      <c r="V10" s="1" t="s">
        <v>37</v>
      </c>
      <c r="X10">
        <v>5</v>
      </c>
    </row>
    <row r="11" spans="2:24">
      <c r="B11" t="s">
        <v>46</v>
      </c>
      <c r="C11" s="7">
        <v>0.15</v>
      </c>
      <c r="D11" s="7">
        <v>4</v>
      </c>
      <c r="E11" s="7"/>
      <c r="F11" s="9">
        <v>0.25</v>
      </c>
      <c r="G11" s="9">
        <v>4</v>
      </c>
      <c r="H11" s="9"/>
      <c r="I11" s="7">
        <v>0.3</v>
      </c>
      <c r="J11" s="7">
        <v>3</v>
      </c>
      <c r="K11" s="7"/>
      <c r="L11" s="9">
        <v>0.3</v>
      </c>
      <c r="M11" s="9">
        <v>3</v>
      </c>
      <c r="N11" s="9"/>
      <c r="Q11" s="29">
        <f>AVERAGE(L11,I11,F11,C11)</f>
        <v>0.25</v>
      </c>
      <c r="R11" s="29">
        <f t="shared" si="0"/>
        <v>3.5</v>
      </c>
      <c r="S11" s="29">
        <f>Q11*R11</f>
        <v>0.875</v>
      </c>
      <c r="U11">
        <v>7</v>
      </c>
      <c r="V11" s="1" t="s">
        <v>35</v>
      </c>
      <c r="X11">
        <v>5</v>
      </c>
    </row>
    <row r="12" spans="2:24">
      <c r="B12" s="1" t="s">
        <v>2</v>
      </c>
      <c r="C12" s="7"/>
      <c r="D12" s="7"/>
      <c r="E12" s="7"/>
      <c r="F12" s="9"/>
      <c r="G12" s="9"/>
      <c r="H12" s="9"/>
      <c r="I12" s="7"/>
      <c r="J12" s="7"/>
      <c r="K12" s="7"/>
      <c r="L12" s="9"/>
      <c r="M12" s="9"/>
      <c r="N12" s="9"/>
      <c r="P12" s="24" t="s">
        <v>65</v>
      </c>
      <c r="Q12" s="30">
        <f>SUM(Q9:Q11)</f>
        <v>1</v>
      </c>
      <c r="R12" s="30">
        <f>SUM(R9:R11)</f>
        <v>10</v>
      </c>
      <c r="S12" s="30">
        <f>SUM(S9:S11)</f>
        <v>3.2750000000000004</v>
      </c>
      <c r="T12" s="38"/>
      <c r="U12">
        <v>9</v>
      </c>
      <c r="V12" s="1" t="s">
        <v>27</v>
      </c>
      <c r="X12">
        <v>5</v>
      </c>
    </row>
    <row r="13" spans="2:24">
      <c r="B13" t="s">
        <v>19</v>
      </c>
      <c r="C13" s="7">
        <v>1</v>
      </c>
      <c r="D13" s="7">
        <v>2</v>
      </c>
      <c r="E13" s="7"/>
      <c r="F13" s="9">
        <v>1</v>
      </c>
      <c r="G13" s="9">
        <v>2</v>
      </c>
      <c r="H13" s="9"/>
      <c r="I13" s="7">
        <v>1</v>
      </c>
      <c r="J13" s="7">
        <v>2</v>
      </c>
      <c r="K13" s="7"/>
      <c r="L13" s="9">
        <v>1</v>
      </c>
      <c r="M13" s="9">
        <v>2</v>
      </c>
      <c r="N13" s="9"/>
      <c r="Q13" s="29">
        <f>AVERAGE(L13,I13,F13,C13)</f>
        <v>1</v>
      </c>
      <c r="R13" s="29">
        <f t="shared" si="0"/>
        <v>2</v>
      </c>
      <c r="S13">
        <f>Q13*R13</f>
        <v>2</v>
      </c>
      <c r="U13">
        <v>10</v>
      </c>
      <c r="V13" s="12" t="s">
        <v>92</v>
      </c>
      <c r="X13">
        <v>5</v>
      </c>
    </row>
    <row r="14" spans="2:24">
      <c r="B14" t="s">
        <v>20</v>
      </c>
      <c r="C14" s="7">
        <v>0</v>
      </c>
      <c r="D14" s="7">
        <v>2</v>
      </c>
      <c r="E14" s="7"/>
      <c r="F14" s="9">
        <v>0</v>
      </c>
      <c r="G14" s="9">
        <v>2</v>
      </c>
      <c r="H14" s="9"/>
      <c r="I14" s="7">
        <v>0</v>
      </c>
      <c r="J14" s="7">
        <v>2</v>
      </c>
      <c r="K14" s="7"/>
      <c r="L14" s="9">
        <v>0</v>
      </c>
      <c r="M14" s="9">
        <v>2</v>
      </c>
      <c r="N14" s="9"/>
      <c r="Q14" s="29">
        <f>AVERAGE(L14,I14,F14,C14)</f>
        <v>0</v>
      </c>
      <c r="R14" s="29">
        <f t="shared" si="0"/>
        <v>2</v>
      </c>
      <c r="S14">
        <f>Q14*R14</f>
        <v>0</v>
      </c>
    </row>
    <row r="15" spans="2:24">
      <c r="B15" s="1" t="s">
        <v>3</v>
      </c>
      <c r="C15" s="7"/>
      <c r="D15" s="7"/>
      <c r="E15" s="7"/>
      <c r="F15" s="9"/>
      <c r="G15" s="9"/>
      <c r="H15" s="9"/>
      <c r="I15" s="7"/>
      <c r="J15" s="7"/>
      <c r="K15" s="7"/>
      <c r="L15" s="9"/>
      <c r="M15" s="9"/>
      <c r="N15" s="9"/>
      <c r="P15" s="24" t="s">
        <v>65</v>
      </c>
      <c r="Q15" s="30">
        <f>SUM(Q13:Q14)</f>
        <v>1</v>
      </c>
      <c r="R15" s="30">
        <f>SUM(R13:R14)</f>
        <v>4</v>
      </c>
      <c r="S15" s="30">
        <f>SUM(S13:S14)</f>
        <v>2</v>
      </c>
      <c r="T15" s="38"/>
    </row>
    <row r="16" spans="2:24">
      <c r="B16" t="s">
        <v>21</v>
      </c>
      <c r="C16" s="7">
        <v>0.3</v>
      </c>
      <c r="D16" s="7">
        <v>4</v>
      </c>
      <c r="E16" s="7"/>
      <c r="F16" s="9">
        <v>0.4</v>
      </c>
      <c r="G16" s="9">
        <v>4</v>
      </c>
      <c r="H16" s="9"/>
      <c r="I16" s="7">
        <v>0.4</v>
      </c>
      <c r="J16" s="7">
        <v>4</v>
      </c>
      <c r="K16" s="7"/>
      <c r="L16" s="9">
        <v>0.25</v>
      </c>
      <c r="M16" s="9">
        <v>4</v>
      </c>
      <c r="N16" s="9"/>
      <c r="Q16" s="29">
        <f>AVERAGE(L16,I16,F16,C16)</f>
        <v>0.33750000000000002</v>
      </c>
      <c r="R16" s="29">
        <f>AVERAGE(M16,J16,G16,D16)</f>
        <v>4</v>
      </c>
      <c r="S16" s="29">
        <f>Q16*R16</f>
        <v>1.35</v>
      </c>
      <c r="T16">
        <v>1.36</v>
      </c>
    </row>
    <row r="17" spans="2:20">
      <c r="B17" t="s">
        <v>22</v>
      </c>
      <c r="C17" s="7">
        <v>0.3</v>
      </c>
      <c r="D17" s="7">
        <v>4</v>
      </c>
      <c r="E17" s="7"/>
      <c r="F17" s="9">
        <v>0.2</v>
      </c>
      <c r="G17" s="9">
        <v>4</v>
      </c>
      <c r="H17" s="9"/>
      <c r="I17" s="7">
        <v>0.2</v>
      </c>
      <c r="J17" s="7">
        <v>4</v>
      </c>
      <c r="K17" s="7"/>
      <c r="L17" s="9">
        <v>0.25</v>
      </c>
      <c r="M17" s="9">
        <v>4</v>
      </c>
      <c r="N17" s="9"/>
      <c r="Q17" s="29">
        <f>AVERAGE(L17,I17,F17,C17)</f>
        <v>0.23749999999999999</v>
      </c>
      <c r="R17" s="29">
        <f t="shared" ref="R17:R23" si="1">AVERAGE(M17,J17,G17,D17)</f>
        <v>4</v>
      </c>
      <c r="S17" s="29">
        <f>Q17*R17</f>
        <v>0.95</v>
      </c>
      <c r="T17">
        <v>0.96</v>
      </c>
    </row>
    <row r="18" spans="2:20">
      <c r="B18" t="s">
        <v>23</v>
      </c>
      <c r="C18" s="7">
        <v>0.2</v>
      </c>
      <c r="D18" s="7">
        <v>3</v>
      </c>
      <c r="E18" s="7"/>
      <c r="F18" s="9">
        <v>0.2</v>
      </c>
      <c r="G18" s="9">
        <v>3</v>
      </c>
      <c r="H18" s="9"/>
      <c r="I18" s="7">
        <v>0.2</v>
      </c>
      <c r="J18" s="7">
        <v>3</v>
      </c>
      <c r="K18" s="7"/>
      <c r="L18" s="9">
        <v>0.25</v>
      </c>
      <c r="M18" s="9">
        <v>3</v>
      </c>
      <c r="N18" s="9"/>
      <c r="Q18" s="29">
        <f>AVERAGE(L18,I18,F18,C18)</f>
        <v>0.21250000000000002</v>
      </c>
      <c r="R18" s="29">
        <f t="shared" si="1"/>
        <v>3</v>
      </c>
      <c r="S18" s="29">
        <f>Q18*R18</f>
        <v>0.63750000000000007</v>
      </c>
      <c r="T18">
        <v>0.63</v>
      </c>
    </row>
    <row r="19" spans="2:20">
      <c r="B19" t="s">
        <v>24</v>
      </c>
      <c r="C19" s="7">
        <v>0.2</v>
      </c>
      <c r="D19" s="7">
        <v>4</v>
      </c>
      <c r="E19" s="7"/>
      <c r="F19" s="9">
        <v>0.2</v>
      </c>
      <c r="G19" s="9">
        <v>4</v>
      </c>
      <c r="H19" s="9"/>
      <c r="I19" s="7">
        <v>0.2</v>
      </c>
      <c r="J19" s="7">
        <v>3</v>
      </c>
      <c r="K19" s="7"/>
      <c r="L19" s="9">
        <v>0.25</v>
      </c>
      <c r="M19" s="9">
        <v>3</v>
      </c>
      <c r="N19" s="9"/>
      <c r="Q19" s="29">
        <f>AVERAGE(L19,I19,F19,C19)</f>
        <v>0.21250000000000002</v>
      </c>
      <c r="R19" s="29">
        <f t="shared" si="1"/>
        <v>3.5</v>
      </c>
      <c r="S19" s="29">
        <f>Q19*R19</f>
        <v>0.74375000000000013</v>
      </c>
      <c r="T19">
        <v>0.74</v>
      </c>
    </row>
    <row r="20" spans="2:20">
      <c r="B20" s="1" t="s">
        <v>4</v>
      </c>
      <c r="C20" s="7"/>
      <c r="D20" s="7"/>
      <c r="E20" s="7"/>
      <c r="F20" s="9"/>
      <c r="G20" s="9"/>
      <c r="H20" s="9"/>
      <c r="I20" s="7"/>
      <c r="J20" s="7"/>
      <c r="K20" s="7"/>
      <c r="L20" s="9"/>
      <c r="M20" s="9"/>
      <c r="N20" s="9"/>
      <c r="P20" s="24" t="s">
        <v>65</v>
      </c>
      <c r="Q20" s="30">
        <f>SUM(Q16:Q19)</f>
        <v>1</v>
      </c>
      <c r="R20" s="30">
        <f>SUM(R16:R19)</f>
        <v>14.5</v>
      </c>
      <c r="S20" s="30">
        <f>SUM(S16:S19)</f>
        <v>3.6812500000000004</v>
      </c>
      <c r="T20" s="48">
        <f>SUM(T16:T19)</f>
        <v>3.6900000000000004</v>
      </c>
    </row>
    <row r="21" spans="2:20">
      <c r="B21" t="s">
        <v>87</v>
      </c>
      <c r="C21" s="7">
        <v>0.4</v>
      </c>
      <c r="D21" s="7">
        <v>3</v>
      </c>
      <c r="E21" s="7"/>
      <c r="F21" s="9">
        <v>0.4</v>
      </c>
      <c r="G21" s="9">
        <v>3</v>
      </c>
      <c r="H21" s="9"/>
      <c r="I21" s="7">
        <v>0.4</v>
      </c>
      <c r="J21" s="7">
        <v>4</v>
      </c>
      <c r="K21" s="7"/>
      <c r="L21" s="9">
        <v>0.4</v>
      </c>
      <c r="M21" s="9">
        <v>4</v>
      </c>
      <c r="N21" s="9"/>
      <c r="P21" s="32"/>
      <c r="Q21" s="29">
        <f>AVERAGE(L21,I21,F21,C21)</f>
        <v>0.4</v>
      </c>
      <c r="R21" s="29">
        <f t="shared" si="1"/>
        <v>3.5</v>
      </c>
      <c r="S21">
        <f>Q21*R21</f>
        <v>1.4000000000000001</v>
      </c>
    </row>
    <row r="22" spans="2:20">
      <c r="B22" t="s">
        <v>85</v>
      </c>
      <c r="C22" s="7">
        <v>0.4</v>
      </c>
      <c r="D22" s="7">
        <v>4</v>
      </c>
      <c r="E22" s="7"/>
      <c r="F22" s="9">
        <v>0.4</v>
      </c>
      <c r="G22" s="9">
        <v>4</v>
      </c>
      <c r="H22" s="9"/>
      <c r="I22" s="7">
        <v>0.4</v>
      </c>
      <c r="J22" s="7">
        <v>4</v>
      </c>
      <c r="K22" s="7"/>
      <c r="L22" s="9">
        <v>0.4</v>
      </c>
      <c r="M22" s="9">
        <v>4</v>
      </c>
      <c r="N22" s="9"/>
      <c r="P22" s="32"/>
      <c r="Q22" s="29">
        <f>AVERAGE(L22,I22,F22,C22)</f>
        <v>0.4</v>
      </c>
      <c r="R22" s="29">
        <f t="shared" si="1"/>
        <v>4</v>
      </c>
      <c r="S22">
        <f>Q22*R22</f>
        <v>1.6</v>
      </c>
    </row>
    <row r="23" spans="2:20">
      <c r="B23" t="s">
        <v>86</v>
      </c>
      <c r="C23" s="7">
        <v>0.2</v>
      </c>
      <c r="D23" s="7">
        <v>3</v>
      </c>
      <c r="E23" s="7"/>
      <c r="F23" s="9">
        <v>0.2</v>
      </c>
      <c r="G23" s="9">
        <v>3</v>
      </c>
      <c r="H23" s="9"/>
      <c r="I23" s="7">
        <v>0.2</v>
      </c>
      <c r="J23" s="7">
        <v>3</v>
      </c>
      <c r="K23" s="7"/>
      <c r="L23" s="9">
        <v>0.2</v>
      </c>
      <c r="M23" s="9">
        <v>3</v>
      </c>
      <c r="N23" s="9"/>
      <c r="Q23" s="29">
        <f>AVERAGE(L23,I23,F23,C23)</f>
        <v>0.2</v>
      </c>
      <c r="R23" s="29">
        <f t="shared" si="1"/>
        <v>3</v>
      </c>
      <c r="S23">
        <f>Q23*R23</f>
        <v>0.60000000000000009</v>
      </c>
    </row>
    <row r="24" spans="2:20">
      <c r="B24" s="1" t="s">
        <v>5</v>
      </c>
      <c r="C24" s="7"/>
      <c r="D24" s="7"/>
      <c r="E24" s="7"/>
      <c r="F24" s="9"/>
      <c r="G24" s="9"/>
      <c r="H24" s="9"/>
      <c r="I24" s="7"/>
      <c r="J24" s="7"/>
      <c r="K24" s="7"/>
      <c r="L24" s="9"/>
      <c r="M24" s="9"/>
      <c r="N24" s="9"/>
      <c r="P24" s="24" t="s">
        <v>65</v>
      </c>
      <c r="Q24" s="30">
        <f>SUM(Q21:Q23)</f>
        <v>1</v>
      </c>
      <c r="R24" s="30">
        <f>SUM(R21:R23)</f>
        <v>10.5</v>
      </c>
      <c r="S24" s="30">
        <f>SUM(S21:S23)</f>
        <v>3.6</v>
      </c>
      <c r="T24" s="38"/>
    </row>
    <row r="25" spans="2:20">
      <c r="C25" s="7"/>
      <c r="D25" s="7"/>
      <c r="E25" s="7"/>
      <c r="F25" s="9"/>
      <c r="G25" s="9"/>
      <c r="H25" s="9"/>
      <c r="I25" s="7"/>
      <c r="J25" s="7"/>
      <c r="K25" s="7"/>
      <c r="L25" s="9"/>
      <c r="M25" s="9"/>
      <c r="N25" s="9"/>
      <c r="Q25" s="29"/>
    </row>
    <row r="26" spans="2:20">
      <c r="B26" s="2" t="s">
        <v>7</v>
      </c>
      <c r="C26" s="7"/>
      <c r="D26" s="7"/>
      <c r="E26" s="7"/>
      <c r="F26" s="9"/>
      <c r="G26" s="9"/>
      <c r="H26" s="9"/>
      <c r="I26" s="7"/>
      <c r="J26" s="7"/>
      <c r="K26" s="7"/>
      <c r="L26" s="9"/>
      <c r="M26" s="9"/>
      <c r="N26" s="9"/>
      <c r="Q26" s="29"/>
    </row>
    <row r="27" spans="2:20">
      <c r="C27" s="7"/>
      <c r="D27" s="7"/>
      <c r="E27" s="7"/>
      <c r="F27" s="9"/>
      <c r="G27" s="9"/>
      <c r="H27" s="9"/>
      <c r="I27" s="7"/>
      <c r="J27" s="7"/>
      <c r="K27" s="7"/>
      <c r="L27" s="9"/>
      <c r="M27" s="9"/>
      <c r="N27" s="9"/>
      <c r="Q27" s="29"/>
    </row>
    <row r="28" spans="2:20">
      <c r="B28" t="s">
        <v>28</v>
      </c>
      <c r="C28" s="7">
        <v>0.3</v>
      </c>
      <c r="D28" s="7">
        <v>2</v>
      </c>
      <c r="E28" s="7"/>
      <c r="F28" s="9">
        <v>0.35</v>
      </c>
      <c r="G28" s="36">
        <v>2</v>
      </c>
      <c r="H28" s="9"/>
      <c r="I28" s="7">
        <v>0.35</v>
      </c>
      <c r="J28" s="7">
        <v>2</v>
      </c>
      <c r="K28" s="7"/>
      <c r="L28" s="9">
        <v>0.4</v>
      </c>
      <c r="M28" s="9">
        <v>2</v>
      </c>
      <c r="N28" s="9"/>
      <c r="Q28" s="29">
        <f t="shared" ref="Q28:R30" si="2">AVERAGE(L28,I28,F28,C28)</f>
        <v>0.35000000000000003</v>
      </c>
      <c r="R28" s="29">
        <f t="shared" si="2"/>
        <v>2</v>
      </c>
      <c r="S28" s="27">
        <f>Q28*R28</f>
        <v>0.70000000000000007</v>
      </c>
    </row>
    <row r="29" spans="2:20">
      <c r="B29" t="s">
        <v>29</v>
      </c>
      <c r="C29" s="7">
        <v>0.35</v>
      </c>
      <c r="D29" s="7">
        <v>3</v>
      </c>
      <c r="E29" s="7"/>
      <c r="F29" s="9">
        <v>0.35</v>
      </c>
      <c r="G29" s="36">
        <v>3</v>
      </c>
      <c r="H29" s="9"/>
      <c r="I29" s="7">
        <v>0.35</v>
      </c>
      <c r="J29" s="7">
        <v>3</v>
      </c>
      <c r="K29" s="7"/>
      <c r="L29" s="9">
        <v>0.3</v>
      </c>
      <c r="M29" s="9">
        <v>3</v>
      </c>
      <c r="N29" s="9"/>
      <c r="Q29" s="29">
        <f t="shared" si="2"/>
        <v>0.33749999999999997</v>
      </c>
      <c r="R29" s="29">
        <f t="shared" si="2"/>
        <v>3</v>
      </c>
      <c r="S29" s="27">
        <f>Q29*R29</f>
        <v>1.0125</v>
      </c>
    </row>
    <row r="30" spans="2:20">
      <c r="B30" t="s">
        <v>30</v>
      </c>
      <c r="C30" s="7">
        <v>0.35</v>
      </c>
      <c r="D30" s="7">
        <v>3</v>
      </c>
      <c r="E30" s="7"/>
      <c r="F30" s="9">
        <v>0.3</v>
      </c>
      <c r="G30" s="36">
        <v>3</v>
      </c>
      <c r="H30" s="9"/>
      <c r="I30" s="7">
        <v>0.3</v>
      </c>
      <c r="J30" s="7">
        <v>3</v>
      </c>
      <c r="K30" s="7"/>
      <c r="L30" s="9">
        <v>0.3</v>
      </c>
      <c r="M30" s="9">
        <v>3</v>
      </c>
      <c r="N30" s="9"/>
      <c r="Q30" s="29">
        <f t="shared" si="2"/>
        <v>0.3125</v>
      </c>
      <c r="R30" s="29">
        <f t="shared" si="2"/>
        <v>3</v>
      </c>
      <c r="S30" s="27">
        <f>Q30*R30</f>
        <v>0.9375</v>
      </c>
    </row>
    <row r="31" spans="2:20">
      <c r="B31" s="1" t="s">
        <v>27</v>
      </c>
      <c r="C31" s="7"/>
      <c r="D31" s="7"/>
      <c r="E31" s="7"/>
      <c r="F31" s="9"/>
      <c r="G31" s="9"/>
      <c r="H31" s="9"/>
      <c r="I31" s="7"/>
      <c r="J31" s="7"/>
      <c r="K31" s="7"/>
      <c r="L31" s="9"/>
      <c r="M31" s="9"/>
      <c r="N31" s="9"/>
      <c r="P31" s="24" t="s">
        <v>65</v>
      </c>
      <c r="Q31" s="30">
        <f>SUM(Q28:Q30)</f>
        <v>1</v>
      </c>
      <c r="R31" s="30">
        <f>SUM(R28:R30)</f>
        <v>8</v>
      </c>
      <c r="S31" s="30">
        <f>SUM(S28:S30)</f>
        <v>2.65</v>
      </c>
      <c r="T31" s="38"/>
    </row>
    <row r="32" spans="2:20">
      <c r="B32" t="s">
        <v>32</v>
      </c>
      <c r="C32" s="8" t="s">
        <v>62</v>
      </c>
      <c r="D32" s="17" t="s">
        <v>62</v>
      </c>
      <c r="E32" s="7"/>
      <c r="F32" s="10" t="s">
        <v>62</v>
      </c>
      <c r="G32" s="10" t="s">
        <v>62</v>
      </c>
      <c r="H32" s="9"/>
      <c r="I32" s="8" t="s">
        <v>62</v>
      </c>
      <c r="J32" s="8" t="s">
        <v>62</v>
      </c>
      <c r="K32" s="7"/>
      <c r="L32" s="10" t="s">
        <v>62</v>
      </c>
      <c r="M32" s="9" t="s">
        <v>62</v>
      </c>
      <c r="N32" s="9"/>
      <c r="Q32" s="34" t="s">
        <v>62</v>
      </c>
      <c r="R32" s="14" t="s">
        <v>62</v>
      </c>
      <c r="S32" s="14" t="s">
        <v>62</v>
      </c>
      <c r="T32" s="14"/>
    </row>
    <row r="33" spans="2:20">
      <c r="B33" t="s">
        <v>33</v>
      </c>
      <c r="C33" s="8" t="s">
        <v>62</v>
      </c>
      <c r="D33" s="17" t="s">
        <v>62</v>
      </c>
      <c r="E33" s="7"/>
      <c r="F33" s="10" t="s">
        <v>62</v>
      </c>
      <c r="G33" s="10" t="s">
        <v>62</v>
      </c>
      <c r="H33" s="9"/>
      <c r="I33" s="8" t="s">
        <v>62</v>
      </c>
      <c r="J33" s="8" t="s">
        <v>62</v>
      </c>
      <c r="K33" s="7"/>
      <c r="L33" s="10" t="s">
        <v>62</v>
      </c>
      <c r="M33" s="9" t="s">
        <v>62</v>
      </c>
      <c r="N33" s="9"/>
      <c r="Q33" s="34" t="s">
        <v>62</v>
      </c>
      <c r="R33" s="14" t="s">
        <v>62</v>
      </c>
      <c r="S33" s="14" t="s">
        <v>62</v>
      </c>
      <c r="T33" s="14"/>
    </row>
    <row r="34" spans="2:20">
      <c r="B34" t="s">
        <v>34</v>
      </c>
      <c r="C34" s="8" t="s">
        <v>62</v>
      </c>
      <c r="D34" s="17" t="s">
        <v>62</v>
      </c>
      <c r="E34" s="7"/>
      <c r="F34" s="10" t="s">
        <v>62</v>
      </c>
      <c r="G34" s="10" t="s">
        <v>62</v>
      </c>
      <c r="H34" s="9"/>
      <c r="I34" s="8" t="s">
        <v>62</v>
      </c>
      <c r="J34" s="8" t="s">
        <v>62</v>
      </c>
      <c r="K34" s="7"/>
      <c r="L34" s="10" t="s">
        <v>62</v>
      </c>
      <c r="M34" s="9" t="s">
        <v>62</v>
      </c>
      <c r="N34" s="9"/>
      <c r="Q34" s="34" t="s">
        <v>62</v>
      </c>
      <c r="R34" s="14" t="s">
        <v>62</v>
      </c>
      <c r="S34" s="14" t="s">
        <v>62</v>
      </c>
      <c r="T34" s="14"/>
    </row>
    <row r="35" spans="2:20">
      <c r="B35" s="1" t="s">
        <v>31</v>
      </c>
      <c r="C35" s="7"/>
      <c r="D35" s="7"/>
      <c r="E35" s="7"/>
      <c r="F35" s="9"/>
      <c r="G35" s="9"/>
      <c r="H35" s="9"/>
      <c r="I35" s="7"/>
      <c r="J35" s="7"/>
      <c r="K35" s="7"/>
      <c r="L35" s="9"/>
      <c r="M35" s="9"/>
      <c r="N35" s="9"/>
      <c r="P35" s="24" t="s">
        <v>65</v>
      </c>
      <c r="Q35" s="35" t="s">
        <v>62</v>
      </c>
      <c r="R35" s="35" t="s">
        <v>62</v>
      </c>
      <c r="S35" s="35" t="s">
        <v>62</v>
      </c>
      <c r="T35" s="39"/>
    </row>
    <row r="36" spans="2:20">
      <c r="B36" t="s">
        <v>63</v>
      </c>
      <c r="C36" s="7">
        <v>0.5</v>
      </c>
      <c r="D36" s="7">
        <v>2</v>
      </c>
      <c r="E36" s="7"/>
      <c r="F36" s="9">
        <v>0.5</v>
      </c>
      <c r="G36" s="9">
        <v>2</v>
      </c>
      <c r="H36" s="9"/>
      <c r="I36" s="7">
        <v>0.5</v>
      </c>
      <c r="J36" s="7">
        <v>2</v>
      </c>
      <c r="K36" s="7"/>
      <c r="L36" s="9">
        <v>0.5</v>
      </c>
      <c r="M36" s="9">
        <v>2</v>
      </c>
      <c r="N36" s="9"/>
      <c r="Q36" s="29">
        <f>AVERAGE(L36,I36,F36,C36)</f>
        <v>0.5</v>
      </c>
      <c r="R36" s="29">
        <f>AVERAGE(M36,J36,G36,D36)</f>
        <v>2</v>
      </c>
      <c r="S36">
        <f>Q36*R36</f>
        <v>1</v>
      </c>
    </row>
    <row r="37" spans="2:20">
      <c r="B37" t="s">
        <v>36</v>
      </c>
      <c r="C37" s="7">
        <v>0.5</v>
      </c>
      <c r="D37" s="7">
        <v>3</v>
      </c>
      <c r="E37" s="7"/>
      <c r="F37" s="9">
        <v>0.5</v>
      </c>
      <c r="G37" s="9">
        <v>3</v>
      </c>
      <c r="H37" s="9"/>
      <c r="I37" s="7">
        <v>0.5</v>
      </c>
      <c r="J37" s="7">
        <v>3</v>
      </c>
      <c r="K37" s="7"/>
      <c r="L37" s="9">
        <v>0.5</v>
      </c>
      <c r="M37" s="9">
        <v>3</v>
      </c>
      <c r="N37" s="9"/>
      <c r="Q37" s="29">
        <f>AVERAGE(L37,I37,F37,C37)</f>
        <v>0.5</v>
      </c>
      <c r="R37" s="29">
        <f>AVERAGE(M37,J37,G37,D37)</f>
        <v>3</v>
      </c>
      <c r="S37">
        <f>Q37*R37</f>
        <v>1.5</v>
      </c>
    </row>
    <row r="38" spans="2:20">
      <c r="B38" s="1" t="s">
        <v>35</v>
      </c>
      <c r="C38" s="7"/>
      <c r="D38" s="7"/>
      <c r="E38" s="7"/>
      <c r="F38" s="9"/>
      <c r="G38" s="9"/>
      <c r="H38" s="9"/>
      <c r="I38" s="7"/>
      <c r="J38" s="7"/>
      <c r="K38" s="7"/>
      <c r="L38" s="9"/>
      <c r="M38" s="9"/>
      <c r="N38" s="9"/>
      <c r="P38" s="24" t="s">
        <v>65</v>
      </c>
      <c r="Q38" s="30">
        <f>SUM(Q36:Q37)</f>
        <v>1</v>
      </c>
      <c r="R38" s="30">
        <f>SUM(R36:R37)</f>
        <v>5</v>
      </c>
      <c r="S38" s="30">
        <f>SUM(S36:S37)</f>
        <v>2.5</v>
      </c>
      <c r="T38" s="38"/>
    </row>
    <row r="39" spans="2:20">
      <c r="B39" t="s">
        <v>38</v>
      </c>
      <c r="C39" s="7">
        <v>0.3</v>
      </c>
      <c r="D39" s="7">
        <v>1</v>
      </c>
      <c r="E39" s="7"/>
      <c r="F39" s="9">
        <v>0.3</v>
      </c>
      <c r="G39" s="9">
        <v>1</v>
      </c>
      <c r="H39" s="9"/>
      <c r="I39" s="7">
        <v>0.3</v>
      </c>
      <c r="J39" s="7">
        <v>1</v>
      </c>
      <c r="K39" s="7"/>
      <c r="L39" s="9">
        <v>0.3</v>
      </c>
      <c r="M39" s="9">
        <v>1</v>
      </c>
      <c r="N39" s="9"/>
      <c r="Q39" s="29">
        <f t="shared" ref="Q39:R41" si="3">AVERAGE(L39,I39,F39,C39)</f>
        <v>0.3</v>
      </c>
      <c r="R39" s="29">
        <f t="shared" si="3"/>
        <v>1</v>
      </c>
      <c r="S39" s="29">
        <f>Q39*R39</f>
        <v>0.3</v>
      </c>
    </row>
    <row r="40" spans="2:20">
      <c r="B40" t="s">
        <v>39</v>
      </c>
      <c r="C40" s="7">
        <v>0.4</v>
      </c>
      <c r="D40" s="7">
        <v>2</v>
      </c>
      <c r="E40" s="7"/>
      <c r="F40" s="9">
        <v>0.3</v>
      </c>
      <c r="G40" s="9">
        <v>2</v>
      </c>
      <c r="H40" s="9"/>
      <c r="I40" s="7">
        <v>0.35</v>
      </c>
      <c r="J40" s="7">
        <v>2</v>
      </c>
      <c r="K40" s="7"/>
      <c r="L40" s="9">
        <v>0.35</v>
      </c>
      <c r="M40" s="9">
        <v>2</v>
      </c>
      <c r="N40" s="9"/>
      <c r="Q40" s="29">
        <f t="shared" si="3"/>
        <v>0.35</v>
      </c>
      <c r="R40" s="29">
        <f t="shared" si="3"/>
        <v>2</v>
      </c>
      <c r="S40" s="29">
        <f>Q40*R40</f>
        <v>0.7</v>
      </c>
    </row>
    <row r="41" spans="2:20">
      <c r="B41" t="s">
        <v>40</v>
      </c>
      <c r="C41" s="7">
        <v>0.3</v>
      </c>
      <c r="D41" s="7">
        <v>3</v>
      </c>
      <c r="E41" s="7"/>
      <c r="F41" s="9">
        <v>0.4</v>
      </c>
      <c r="G41" s="9">
        <v>3</v>
      </c>
      <c r="H41" s="9"/>
      <c r="I41" s="7">
        <v>0.35</v>
      </c>
      <c r="J41" s="7">
        <v>3</v>
      </c>
      <c r="K41" s="7"/>
      <c r="L41" s="9">
        <v>0.35</v>
      </c>
      <c r="M41" s="9">
        <v>3</v>
      </c>
      <c r="N41" s="9"/>
      <c r="Q41" s="29">
        <f t="shared" si="3"/>
        <v>0.35000000000000003</v>
      </c>
      <c r="R41" s="29">
        <f t="shared" si="3"/>
        <v>3</v>
      </c>
      <c r="S41" s="29">
        <f>Q41*R41</f>
        <v>1.05</v>
      </c>
    </row>
    <row r="42" spans="2:20">
      <c r="B42" s="1" t="s">
        <v>37</v>
      </c>
      <c r="C42" s="7"/>
      <c r="D42" s="7"/>
      <c r="E42" s="7"/>
      <c r="F42" s="9"/>
      <c r="G42" s="9"/>
      <c r="H42" s="9"/>
      <c r="I42" s="7"/>
      <c r="J42" s="7"/>
      <c r="K42" s="7"/>
      <c r="L42" s="9"/>
      <c r="M42" s="9"/>
      <c r="N42" s="9"/>
      <c r="P42" s="24" t="s">
        <v>65</v>
      </c>
      <c r="Q42" s="30">
        <f>SUM(Q39:Q41)</f>
        <v>1</v>
      </c>
      <c r="R42" s="30">
        <f>SUM(R39:R41)</f>
        <v>6</v>
      </c>
      <c r="S42" s="30">
        <f>SUM(S39:S41)</f>
        <v>2.0499999999999998</v>
      </c>
      <c r="T42" s="38"/>
    </row>
    <row r="43" spans="2:20">
      <c r="C43" s="7"/>
      <c r="D43" s="7"/>
      <c r="E43" s="7"/>
      <c r="F43" s="9"/>
      <c r="G43" s="9"/>
      <c r="H43" s="9"/>
      <c r="I43" s="7"/>
      <c r="J43" s="7"/>
      <c r="K43" s="7"/>
      <c r="L43" s="9"/>
      <c r="M43" s="9"/>
      <c r="N43" s="9"/>
      <c r="Q43" s="29"/>
    </row>
    <row r="44" spans="2:20">
      <c r="B44" s="4" t="s">
        <v>6</v>
      </c>
      <c r="C44" s="7"/>
      <c r="D44" s="7"/>
      <c r="E44" s="7"/>
      <c r="F44" s="9"/>
      <c r="G44" s="9"/>
      <c r="H44" s="9"/>
      <c r="I44" s="7"/>
      <c r="J44" s="7"/>
      <c r="K44" s="7"/>
      <c r="L44" s="9"/>
      <c r="M44" s="9"/>
      <c r="N44" s="9"/>
      <c r="Q44" s="29"/>
    </row>
    <row r="45" spans="2:20">
      <c r="Q45" s="29"/>
    </row>
    <row r="46" spans="2:20">
      <c r="B46" s="12" t="s">
        <v>57</v>
      </c>
      <c r="Q46" s="29"/>
    </row>
    <row r="47" spans="2:20" ht="23.25">
      <c r="B47" s="11" t="s">
        <v>58</v>
      </c>
      <c r="C47">
        <v>0.4</v>
      </c>
      <c r="D47">
        <v>1</v>
      </c>
      <c r="F47">
        <v>0.3</v>
      </c>
      <c r="G47">
        <v>1</v>
      </c>
      <c r="I47">
        <v>0.4</v>
      </c>
      <c r="J47">
        <v>1</v>
      </c>
      <c r="L47">
        <v>0.2</v>
      </c>
      <c r="M47">
        <v>1</v>
      </c>
      <c r="Q47" s="28">
        <f t="shared" ref="Q47:R50" si="4">AVERAGE(L47,I47,F47,C47)</f>
        <v>0.32500000000000007</v>
      </c>
      <c r="R47" s="29">
        <f t="shared" si="4"/>
        <v>1</v>
      </c>
      <c r="S47" s="28">
        <f>Q47*R47</f>
        <v>0.32500000000000007</v>
      </c>
      <c r="T47">
        <v>0.32</v>
      </c>
    </row>
    <row r="48" spans="2:20" ht="23.25">
      <c r="B48" s="11" t="s">
        <v>59</v>
      </c>
      <c r="C48">
        <v>0</v>
      </c>
      <c r="D48">
        <v>1</v>
      </c>
      <c r="F48">
        <v>0</v>
      </c>
      <c r="G48">
        <v>1</v>
      </c>
      <c r="I48">
        <v>0</v>
      </c>
      <c r="J48">
        <v>1</v>
      </c>
      <c r="L48">
        <v>0</v>
      </c>
      <c r="M48">
        <v>1</v>
      </c>
      <c r="Q48" s="28">
        <f t="shared" si="4"/>
        <v>0</v>
      </c>
      <c r="R48" s="29">
        <f t="shared" si="4"/>
        <v>1</v>
      </c>
      <c r="S48" s="28">
        <f>Q48*R48</f>
        <v>0</v>
      </c>
      <c r="T48">
        <v>0</v>
      </c>
    </row>
    <row r="49" spans="2:20" ht="23.25">
      <c r="B49" s="11" t="s">
        <v>60</v>
      </c>
      <c r="C49">
        <v>0</v>
      </c>
      <c r="D49">
        <v>1</v>
      </c>
      <c r="F49">
        <v>0</v>
      </c>
      <c r="G49">
        <v>1</v>
      </c>
      <c r="I49">
        <v>0</v>
      </c>
      <c r="J49">
        <v>1</v>
      </c>
      <c r="L49">
        <v>0</v>
      </c>
      <c r="M49">
        <v>1</v>
      </c>
      <c r="Q49" s="28">
        <f t="shared" si="4"/>
        <v>0</v>
      </c>
      <c r="R49" s="29">
        <f t="shared" si="4"/>
        <v>1</v>
      </c>
      <c r="S49" s="28">
        <f>Q49*R49</f>
        <v>0</v>
      </c>
      <c r="T49">
        <v>0</v>
      </c>
    </row>
    <row r="50" spans="2:20" ht="23.25">
      <c r="B50" s="11" t="s">
        <v>61</v>
      </c>
      <c r="C50">
        <v>0.6</v>
      </c>
      <c r="D50">
        <v>4</v>
      </c>
      <c r="F50">
        <v>0.7</v>
      </c>
      <c r="G50">
        <v>4</v>
      </c>
      <c r="I50">
        <v>0.6</v>
      </c>
      <c r="J50">
        <v>4</v>
      </c>
      <c r="L50">
        <v>0.8</v>
      </c>
      <c r="M50">
        <v>4</v>
      </c>
      <c r="Q50" s="28">
        <f t="shared" si="4"/>
        <v>0.67499999999999993</v>
      </c>
      <c r="R50" s="29">
        <f t="shared" si="4"/>
        <v>4</v>
      </c>
      <c r="S50" s="28">
        <f>Q50*R50</f>
        <v>2.6999999999999997</v>
      </c>
      <c r="T50">
        <v>2.7</v>
      </c>
    </row>
    <row r="51" spans="2:20">
      <c r="P51" s="24" t="s">
        <v>65</v>
      </c>
      <c r="Q51" s="30">
        <f>SUM(Q47:Q50)</f>
        <v>1</v>
      </c>
      <c r="R51" s="30">
        <f>SUM(R47:R50)</f>
        <v>7</v>
      </c>
      <c r="S51" s="30">
        <f>SUM(S47:S50)</f>
        <v>3.0249999999999999</v>
      </c>
      <c r="T51" s="48">
        <f>SUM(T47:T50)</f>
        <v>3.02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"/>
  <sheetViews>
    <sheetView topLeftCell="B1" workbookViewId="0">
      <selection activeCell="C2" sqref="C2:G11"/>
    </sheetView>
  </sheetViews>
  <sheetFormatPr defaultRowHeight="15"/>
  <cols>
    <col min="2" max="2" width="22.42578125" bestFit="1" customWidth="1"/>
    <col min="3" max="3" width="17.7109375" bestFit="1" customWidth="1"/>
    <col min="4" max="7" width="17.7109375" customWidth="1"/>
  </cols>
  <sheetData>
    <row r="1" spans="1:8">
      <c r="C1" t="s">
        <v>108</v>
      </c>
      <c r="D1" s="14" t="s">
        <v>110</v>
      </c>
      <c r="E1" s="14" t="s">
        <v>111</v>
      </c>
      <c r="F1" s="14" t="s">
        <v>112</v>
      </c>
      <c r="G1" s="14" t="s">
        <v>113</v>
      </c>
      <c r="H1" t="s">
        <v>109</v>
      </c>
    </row>
    <row r="2" spans="1:8">
      <c r="A2">
        <v>1</v>
      </c>
      <c r="B2" t="s">
        <v>0</v>
      </c>
      <c r="H2">
        <v>5</v>
      </c>
    </row>
    <row r="3" spans="1:8">
      <c r="A3">
        <v>2</v>
      </c>
      <c r="B3" t="s">
        <v>2</v>
      </c>
      <c r="H3">
        <v>5</v>
      </c>
    </row>
    <row r="4" spans="1:8">
      <c r="A4">
        <v>3</v>
      </c>
      <c r="B4" t="s">
        <v>3</v>
      </c>
      <c r="H4">
        <v>5</v>
      </c>
    </row>
    <row r="5" spans="1:8">
      <c r="A5">
        <v>4</v>
      </c>
      <c r="B5" t="s">
        <v>4</v>
      </c>
      <c r="H5">
        <v>5</v>
      </c>
    </row>
    <row r="6" spans="1:8">
      <c r="A6">
        <v>5</v>
      </c>
      <c r="B6" t="s">
        <v>5</v>
      </c>
      <c r="H6">
        <v>5</v>
      </c>
    </row>
    <row r="7" spans="1:8">
      <c r="A7">
        <v>6</v>
      </c>
      <c r="B7" t="s">
        <v>37</v>
      </c>
      <c r="H7">
        <v>5</v>
      </c>
    </row>
    <row r="8" spans="1:8">
      <c r="A8">
        <v>7</v>
      </c>
      <c r="B8" t="s">
        <v>35</v>
      </c>
      <c r="H8">
        <v>5</v>
      </c>
    </row>
    <row r="9" spans="1:8">
      <c r="A9">
        <v>8</v>
      </c>
      <c r="B9" t="s">
        <v>31</v>
      </c>
      <c r="H9">
        <v>5</v>
      </c>
    </row>
    <row r="10" spans="1:8">
      <c r="A10">
        <v>9</v>
      </c>
      <c r="B10" t="s">
        <v>27</v>
      </c>
      <c r="H10">
        <v>5</v>
      </c>
    </row>
    <row r="11" spans="1:8">
      <c r="A11">
        <v>10</v>
      </c>
      <c r="B11" t="s">
        <v>92</v>
      </c>
      <c r="H11">
        <v>5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ผู้จำหน่ายพันธุ์ปลาST</vt:lpstr>
      <vt:lpstr>ผู้จำหน่ายอาหารสัตว์ (ST)</vt:lpstr>
      <vt:lpstr>เกษตรกรST</vt:lpstr>
      <vt:lpstr>พ่อค้ารวบรวม (ST)</vt:lpstr>
      <vt:lpstr>พ่อค้าตลาดปลายทาง (ST)</vt:lpstr>
      <vt:lpstr>compareall (ST)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birdy_033@hotmail.com</cp:lastModifiedBy>
  <dcterms:created xsi:type="dcterms:W3CDTF">2012-02-04T17:52:28Z</dcterms:created>
  <dcterms:modified xsi:type="dcterms:W3CDTF">2022-12-19T01:44:03Z</dcterms:modified>
</cp:coreProperties>
</file>